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06.09.2022 BACKUP\82nd SLBC\2-Reports 30.06.2022\"/>
    </mc:Choice>
  </mc:AlternateContent>
  <bookViews>
    <workbookView xWindow="0" yWindow="0" windowWidth="28800" windowHeight="12435"/>
  </bookViews>
  <sheets>
    <sheet name="Sheet1" sheetId="5" r:id="rId1"/>
    <sheet name="Sheet2" sheetId="7" r:id="rId2"/>
    <sheet name="Sheet3" sheetId="8" r:id="rId3"/>
    <sheet name="Sheet4" sheetId="9" r:id="rId4"/>
    <sheet name="Acp Tar Ach Com with Previous" sheetId="6" state="hidden" r:id="rId5"/>
  </sheets>
  <definedNames>
    <definedName name="_xlnm._FilterDatabase" localSheetId="3" hidden="1">Sheet4!$A$2:$H$2</definedName>
    <definedName name="_xlnm.Print_Area" localSheetId="0">Sheet1!$A$1:$T$53</definedName>
  </definedNames>
  <calcPr calcId="152511"/>
</workbook>
</file>

<file path=xl/calcChain.xml><?xml version="1.0" encoding="utf-8"?>
<calcChain xmlns="http://schemas.openxmlformats.org/spreadsheetml/2006/main">
  <c r="G40" i="9" l="1"/>
  <c r="E23" i="9"/>
  <c r="F23" i="9"/>
  <c r="G23" i="9" s="1"/>
  <c r="E7" i="9"/>
  <c r="F7" i="9"/>
  <c r="E18" i="9"/>
  <c r="F18" i="9"/>
  <c r="E5" i="9"/>
  <c r="F5" i="9"/>
  <c r="E13" i="9"/>
  <c r="F13" i="9"/>
  <c r="E22" i="9"/>
  <c r="F22" i="9"/>
  <c r="E24" i="9"/>
  <c r="F24" i="9"/>
  <c r="E36" i="9"/>
  <c r="F36" i="9"/>
  <c r="E14" i="9"/>
  <c r="F14" i="9"/>
  <c r="E10" i="9"/>
  <c r="F10" i="9"/>
  <c r="E32" i="9"/>
  <c r="F32" i="9"/>
  <c r="E12" i="9"/>
  <c r="F12" i="9"/>
  <c r="E33" i="9"/>
  <c r="F33" i="9"/>
  <c r="E19" i="9"/>
  <c r="F19" i="9"/>
  <c r="E17" i="9"/>
  <c r="F17" i="9"/>
  <c r="E25" i="9"/>
  <c r="F25" i="9"/>
  <c r="E6" i="9"/>
  <c r="F6" i="9"/>
  <c r="E16" i="9"/>
  <c r="F16" i="9"/>
  <c r="E27" i="9"/>
  <c r="G27" i="9" s="1"/>
  <c r="F27" i="9"/>
  <c r="E30" i="9"/>
  <c r="F30" i="9"/>
  <c r="E34" i="9"/>
  <c r="F34" i="9"/>
  <c r="E37" i="9"/>
  <c r="F37" i="9"/>
  <c r="E11" i="9"/>
  <c r="G11" i="9" s="1"/>
  <c r="F11" i="9"/>
  <c r="E31" i="9"/>
  <c r="F31" i="9"/>
  <c r="E35" i="9"/>
  <c r="F35" i="9"/>
  <c r="E9" i="9"/>
  <c r="F9" i="9"/>
  <c r="E3" i="9"/>
  <c r="F3" i="9"/>
  <c r="E4" i="9"/>
  <c r="F4" i="9"/>
  <c r="E20" i="9"/>
  <c r="F20" i="9"/>
  <c r="E28" i="9"/>
  <c r="F28" i="9"/>
  <c r="E8" i="9"/>
  <c r="G8" i="9" s="1"/>
  <c r="F8" i="9"/>
  <c r="E15" i="9"/>
  <c r="F15" i="9"/>
  <c r="E29" i="9"/>
  <c r="F29" i="9"/>
  <c r="F26" i="9"/>
  <c r="E26" i="9"/>
  <c r="G17" i="9" l="1"/>
  <c r="G32" i="9"/>
  <c r="G26" i="9"/>
  <c r="G15" i="9"/>
  <c r="G28" i="9"/>
  <c r="G4" i="9"/>
  <c r="G9" i="9"/>
  <c r="G31" i="9"/>
  <c r="G37" i="9"/>
  <c r="G30" i="9"/>
  <c r="G16" i="9"/>
  <c r="G25" i="9"/>
  <c r="G19" i="9"/>
  <c r="G12" i="9"/>
  <c r="G10" i="9"/>
  <c r="G36" i="9"/>
  <c r="G20" i="9"/>
  <c r="G6" i="9"/>
  <c r="G24" i="9"/>
  <c r="G29" i="9"/>
  <c r="F39" i="9"/>
  <c r="G35" i="9"/>
  <c r="G34" i="9"/>
  <c r="G33" i="9"/>
  <c r="G14" i="9"/>
  <c r="G13" i="9"/>
  <c r="E39" i="9"/>
  <c r="G18" i="9"/>
  <c r="G22" i="9"/>
  <c r="G5" i="9"/>
  <c r="G7" i="9"/>
  <c r="G3" i="9"/>
  <c r="G4" i="8"/>
  <c r="S4" i="8"/>
  <c r="R4" i="8"/>
  <c r="P4" i="8"/>
  <c r="O4" i="8"/>
  <c r="M4" i="8"/>
  <c r="L4" i="8"/>
  <c r="J4" i="8"/>
  <c r="I4" i="8"/>
  <c r="F4" i="8"/>
  <c r="D4" i="8"/>
  <c r="E4" i="8" s="1"/>
  <c r="C4" i="8"/>
  <c r="G39" i="9" l="1"/>
  <c r="F4" i="7"/>
  <c r="G4" i="7"/>
  <c r="F5" i="7"/>
  <c r="G5" i="7"/>
  <c r="F6" i="7"/>
  <c r="G6" i="7"/>
  <c r="G3" i="7"/>
  <c r="F3" i="7"/>
  <c r="G55" i="6" l="1"/>
  <c r="F55" i="6"/>
  <c r="G54" i="6"/>
  <c r="J54" i="6" s="1"/>
  <c r="F54" i="6"/>
  <c r="D54" i="6"/>
  <c r="E54" i="6" s="1"/>
  <c r="C54" i="6"/>
  <c r="G53" i="6"/>
  <c r="J53" i="6" s="1"/>
  <c r="F53" i="6"/>
  <c r="I53" i="6" s="1"/>
  <c r="E53" i="6"/>
  <c r="B53" i="6"/>
  <c r="G52" i="6"/>
  <c r="J52" i="6" s="1"/>
  <c r="F52" i="6"/>
  <c r="I52" i="6" s="1"/>
  <c r="E52" i="6"/>
  <c r="B52" i="6"/>
  <c r="G51" i="6"/>
  <c r="F51" i="6"/>
  <c r="I51" i="6" s="1"/>
  <c r="E51" i="6"/>
  <c r="B51" i="6"/>
  <c r="G49" i="6"/>
  <c r="F49" i="6"/>
  <c r="I49" i="6" s="1"/>
  <c r="D49" i="6"/>
  <c r="D55" i="6" s="1"/>
  <c r="C49" i="6"/>
  <c r="I48" i="6"/>
  <c r="G48" i="6"/>
  <c r="J48" i="6" s="1"/>
  <c r="F48" i="6"/>
  <c r="E48" i="6"/>
  <c r="E49" i="6" s="1"/>
  <c r="B48" i="6"/>
  <c r="G46" i="6"/>
  <c r="J46" i="6" s="1"/>
  <c r="F46" i="6"/>
  <c r="D46" i="6"/>
  <c r="C46" i="6"/>
  <c r="I46" i="6" s="1"/>
  <c r="G45" i="6"/>
  <c r="J45" i="6" s="1"/>
  <c r="F45" i="6"/>
  <c r="I45" i="6" s="1"/>
  <c r="E45" i="6"/>
  <c r="B45" i="6"/>
  <c r="G44" i="6"/>
  <c r="F44" i="6"/>
  <c r="I44" i="6" s="1"/>
  <c r="E44" i="6"/>
  <c r="B44" i="6"/>
  <c r="G43" i="6"/>
  <c r="H43" i="6" s="1"/>
  <c r="F43" i="6"/>
  <c r="I43" i="6" s="1"/>
  <c r="E43" i="6"/>
  <c r="B43" i="6"/>
  <c r="J42" i="6"/>
  <c r="G42" i="6"/>
  <c r="F42" i="6"/>
  <c r="I42" i="6" s="1"/>
  <c r="E42" i="6"/>
  <c r="B42" i="6"/>
  <c r="G41" i="6"/>
  <c r="J41" i="6" s="1"/>
  <c r="F41" i="6"/>
  <c r="I41" i="6" s="1"/>
  <c r="E41" i="6"/>
  <c r="B41" i="6"/>
  <c r="G40" i="6"/>
  <c r="J40" i="6" s="1"/>
  <c r="F40" i="6"/>
  <c r="I40" i="6" s="1"/>
  <c r="E40" i="6"/>
  <c r="B40" i="6"/>
  <c r="G39" i="6"/>
  <c r="J39" i="6" s="1"/>
  <c r="F39" i="6"/>
  <c r="I39" i="6" s="1"/>
  <c r="E39" i="6"/>
  <c r="B39" i="6"/>
  <c r="G38" i="6"/>
  <c r="H38" i="6" s="1"/>
  <c r="F38" i="6"/>
  <c r="I38" i="6" s="1"/>
  <c r="E38" i="6"/>
  <c r="B38" i="6"/>
  <c r="G37" i="6"/>
  <c r="J37" i="6" s="1"/>
  <c r="F37" i="6"/>
  <c r="I37" i="6" s="1"/>
  <c r="E37" i="6"/>
  <c r="B37" i="6"/>
  <c r="G36" i="6"/>
  <c r="H36" i="6" s="1"/>
  <c r="F36" i="6"/>
  <c r="I36" i="6" s="1"/>
  <c r="E36" i="6"/>
  <c r="B36" i="6"/>
  <c r="J35" i="6"/>
  <c r="G35" i="6"/>
  <c r="F35" i="6"/>
  <c r="I35" i="6" s="1"/>
  <c r="E35" i="6"/>
  <c r="B35" i="6"/>
  <c r="G33" i="6"/>
  <c r="J33" i="6" s="1"/>
  <c r="F33" i="6"/>
  <c r="I33" i="6" s="1"/>
  <c r="E33" i="6"/>
  <c r="B33" i="6"/>
  <c r="G32" i="6"/>
  <c r="J32" i="6" s="1"/>
  <c r="F32" i="6"/>
  <c r="I32" i="6" s="1"/>
  <c r="E32" i="6"/>
  <c r="B32" i="6"/>
  <c r="G31" i="6"/>
  <c r="J31" i="6" s="1"/>
  <c r="F31" i="6"/>
  <c r="I31" i="6" s="1"/>
  <c r="E31" i="6"/>
  <c r="B31" i="6"/>
  <c r="B30" i="6"/>
  <c r="J29" i="6"/>
  <c r="G29" i="6"/>
  <c r="F29" i="6"/>
  <c r="I29" i="6" s="1"/>
  <c r="E29" i="6"/>
  <c r="B29" i="6"/>
  <c r="G28" i="6"/>
  <c r="F28" i="6"/>
  <c r="I28" i="6" s="1"/>
  <c r="E28" i="6"/>
  <c r="B28" i="6"/>
  <c r="G27" i="6"/>
  <c r="H27" i="6" s="1"/>
  <c r="F27" i="6"/>
  <c r="I27" i="6" s="1"/>
  <c r="E27" i="6"/>
  <c r="B27" i="6"/>
  <c r="G26" i="6"/>
  <c r="J26" i="6" s="1"/>
  <c r="F26" i="6"/>
  <c r="I26" i="6" s="1"/>
  <c r="E26" i="6"/>
  <c r="B26" i="6"/>
  <c r="G25" i="6"/>
  <c r="H25" i="6" s="1"/>
  <c r="F25" i="6"/>
  <c r="I25" i="6" s="1"/>
  <c r="E25" i="6"/>
  <c r="B25" i="6"/>
  <c r="G24" i="6"/>
  <c r="F24" i="6"/>
  <c r="I24" i="6" s="1"/>
  <c r="E24" i="6"/>
  <c r="B24" i="6"/>
  <c r="G23" i="6"/>
  <c r="J23" i="6" s="1"/>
  <c r="F23" i="6"/>
  <c r="I23" i="6" s="1"/>
  <c r="E23" i="6"/>
  <c r="B23" i="6"/>
  <c r="G22" i="6"/>
  <c r="J22" i="6" s="1"/>
  <c r="F22" i="6"/>
  <c r="I22" i="6" s="1"/>
  <c r="E22" i="6"/>
  <c r="B22" i="6"/>
  <c r="G21" i="6"/>
  <c r="J21" i="6" s="1"/>
  <c r="F21" i="6"/>
  <c r="I21" i="6" s="1"/>
  <c r="E21" i="6"/>
  <c r="B21" i="6"/>
  <c r="I20" i="6"/>
  <c r="G20" i="6"/>
  <c r="J20" i="6" s="1"/>
  <c r="F20" i="6"/>
  <c r="E20" i="6"/>
  <c r="B20" i="6"/>
  <c r="G19" i="6"/>
  <c r="J19" i="6" s="1"/>
  <c r="F19" i="6"/>
  <c r="I19" i="6" s="1"/>
  <c r="E19" i="6"/>
  <c r="B19" i="6"/>
  <c r="G18" i="6"/>
  <c r="J18" i="6" s="1"/>
  <c r="F18" i="6"/>
  <c r="I18" i="6" s="1"/>
  <c r="E18" i="6"/>
  <c r="B18" i="6"/>
  <c r="G17" i="6"/>
  <c r="H17" i="6" s="1"/>
  <c r="F17" i="6"/>
  <c r="I17" i="6" s="1"/>
  <c r="E17" i="6"/>
  <c r="B17" i="6"/>
  <c r="I16" i="6"/>
  <c r="G16" i="6"/>
  <c r="H16" i="6" s="1"/>
  <c r="F16" i="6"/>
  <c r="E16" i="6"/>
  <c r="B16" i="6"/>
  <c r="J14" i="6"/>
  <c r="G14" i="6"/>
  <c r="F14" i="6"/>
  <c r="I14" i="6" s="1"/>
  <c r="E14" i="6"/>
  <c r="B14" i="6"/>
  <c r="G13" i="6"/>
  <c r="J13" i="6" s="1"/>
  <c r="F13" i="6"/>
  <c r="I13" i="6" s="1"/>
  <c r="E13" i="6"/>
  <c r="B13" i="6"/>
  <c r="G12" i="6"/>
  <c r="J12" i="6" s="1"/>
  <c r="F12" i="6"/>
  <c r="I12" i="6" s="1"/>
  <c r="E12" i="6"/>
  <c r="B12" i="6"/>
  <c r="G11" i="6"/>
  <c r="F11" i="6"/>
  <c r="I11" i="6" s="1"/>
  <c r="E11" i="6"/>
  <c r="B11" i="6"/>
  <c r="G10" i="6"/>
  <c r="F10" i="6"/>
  <c r="I10" i="6" s="1"/>
  <c r="E10" i="6"/>
  <c r="B10" i="6"/>
  <c r="G9" i="6"/>
  <c r="J9" i="6" s="1"/>
  <c r="F9" i="6"/>
  <c r="I9" i="6" s="1"/>
  <c r="E9" i="6"/>
  <c r="B9" i="6"/>
  <c r="G8" i="6"/>
  <c r="F8" i="6"/>
  <c r="I8" i="6" s="1"/>
  <c r="E8" i="6"/>
  <c r="E46" i="6" s="1"/>
  <c r="B8" i="6"/>
  <c r="A3" i="6"/>
  <c r="H10" i="6" l="1"/>
  <c r="H24" i="6"/>
  <c r="H35" i="6"/>
  <c r="H8" i="6"/>
  <c r="J24" i="6"/>
  <c r="J43" i="6"/>
  <c r="H44" i="6"/>
  <c r="H23" i="6"/>
  <c r="H33" i="6"/>
  <c r="I54" i="6"/>
  <c r="H49" i="6"/>
  <c r="J8" i="6"/>
  <c r="J10" i="6"/>
  <c r="H11" i="6"/>
  <c r="H19" i="6"/>
  <c r="H21" i="6"/>
  <c r="J25" i="6"/>
  <c r="J27" i="6"/>
  <c r="H28" i="6"/>
  <c r="H31" i="6"/>
  <c r="J36" i="6"/>
  <c r="J38" i="6"/>
  <c r="H39" i="6"/>
  <c r="H48" i="6"/>
  <c r="H51" i="6"/>
  <c r="H14" i="6"/>
  <c r="J16" i="6"/>
  <c r="H42" i="6"/>
  <c r="J11" i="6"/>
  <c r="H12" i="6"/>
  <c r="J17" i="6"/>
  <c r="H20" i="6"/>
  <c r="J28" i="6"/>
  <c r="H29" i="6"/>
  <c r="H40" i="6"/>
  <c r="J44" i="6"/>
  <c r="J51" i="6"/>
  <c r="H52" i="6"/>
  <c r="J55" i="6"/>
  <c r="C55" i="6"/>
  <c r="I55" i="6" s="1"/>
  <c r="H37" i="6"/>
  <c r="H46" i="6"/>
  <c r="H53" i="6"/>
  <c r="H54" i="6"/>
  <c r="H55" i="6"/>
  <c r="J49" i="6"/>
  <c r="H9" i="6"/>
  <c r="H13" i="6"/>
  <c r="H18" i="6"/>
  <c r="H22" i="6"/>
  <c r="H26" i="6"/>
  <c r="H32" i="6"/>
  <c r="H41" i="6"/>
  <c r="H45" i="6"/>
  <c r="E55" i="6" l="1"/>
</calcChain>
</file>

<file path=xl/sharedStrings.xml><?xml version="1.0" encoding="utf-8"?>
<sst xmlns="http://schemas.openxmlformats.org/spreadsheetml/2006/main" count="181" uniqueCount="76">
  <si>
    <t>STATE LEVEL BANKERS' COMMITTEE BIHAR, PATNA</t>
  </si>
  <si>
    <t xml:space="preserve">(CONVENOR- STATE BANK OF INDIA)   FY : 2022-23 </t>
  </si>
  <si>
    <t xml:space="preserve">BANK WISE PERFORMANCE : ANNUAL CREDIT PLAN AS ON : 30.06.2022 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</si>
  <si>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</si>
  <si>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</si>
  <si>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</si>
  <si>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</si>
  <si>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</si>
  <si>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</si>
  <si>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</si>
  <si>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</si>
  <si>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</si>
  <si>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</si>
  <si>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</si>
  <si>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</si>
  <si>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</si>
  <si>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</si>
  <si>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</si>
  <si>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</si>
  <si>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</si>
  <si>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</si>
  <si>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</si>
  <si>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</si>
  <si>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</si>
  <si>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</si>
  <si>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</si>
  <si>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</si>
  <si>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</si>
  <si>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</si>
  <si>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</si>
  <si>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</si>
  <si>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</si>
  <si>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</si>
  <si>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</si>
  <si>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</si>
  <si>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</si>
  <si>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</si>
  <si>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</si>
  <si>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</si>
  <si>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</si>
  <si>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</si>
  <si>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</si>
  <si>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</si>
  <si>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</si>
  <si>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</si>
  <si>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</si>
  <si>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</si>
  <si>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</si>
  <si>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</si>
  <si>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</si>
  <si>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</si>
  <si>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</si>
  <si>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</si>
  <si>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</si>
  <si>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</si>
  <si>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</si>
  <si>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</si>
  <si>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</si>
  <si>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</si>
  <si>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</si>
  <si>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</si>
  <si>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</si>
  <si>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</si>
  <si>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</si>
  <si>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</si>
  <si>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</si>
  <si>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</si>
  <si>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</si>
  <si>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</si>
  <si>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</si>
  <si>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</si>
  <si>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</si>
  <si>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</si>
  <si>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</si>
  <si>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</si>
  <si>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(₹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</si>
</sst>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5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workbookViewId="0">
      <selection activeCell="R53" sqref="R53:T53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5.7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5.7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31.5" customHeight="1" x14ac:dyDescent="0.25">
      <c r="A5" s="49" t="s">
        <v>3</v>
      </c>
      <c r="B5" s="50" t="s">
        <v>4</v>
      </c>
      <c r="C5" s="51" t="s">
        <v>5</v>
      </c>
      <c r="D5" s="51"/>
      <c r="E5" s="51"/>
      <c r="F5" s="51" t="s">
        <v>6</v>
      </c>
      <c r="G5" s="51"/>
      <c r="H5" s="51"/>
      <c r="I5" s="51" t="s">
        <v>7</v>
      </c>
      <c r="J5" s="51"/>
      <c r="K5" s="51"/>
      <c r="L5" s="51" t="s">
        <v>8</v>
      </c>
      <c r="M5" s="51"/>
      <c r="N5" s="51"/>
      <c r="O5" s="51" t="s">
        <v>9</v>
      </c>
      <c r="P5" s="51"/>
      <c r="Q5" s="51"/>
      <c r="R5" s="51" t="s">
        <v>10</v>
      </c>
      <c r="S5" s="51"/>
      <c r="T5" s="51"/>
    </row>
    <row r="6" spans="1:20" x14ac:dyDescent="0.25">
      <c r="A6" s="49"/>
      <c r="B6" s="50"/>
      <c r="C6" s="26" t="s">
        <v>11</v>
      </c>
      <c r="D6" s="26" t="s">
        <v>12</v>
      </c>
      <c r="E6" s="29" t="s">
        <v>13</v>
      </c>
      <c r="F6" s="26" t="s">
        <v>11</v>
      </c>
      <c r="G6" s="26" t="s">
        <v>12</v>
      </c>
      <c r="H6" s="29" t="s">
        <v>13</v>
      </c>
      <c r="I6" s="26" t="s">
        <v>11</v>
      </c>
      <c r="J6" s="26" t="s">
        <v>12</v>
      </c>
      <c r="K6" s="29" t="s">
        <v>13</v>
      </c>
      <c r="L6" s="26" t="s">
        <v>11</v>
      </c>
      <c r="M6" s="26" t="s">
        <v>12</v>
      </c>
      <c r="N6" s="26" t="s">
        <v>13</v>
      </c>
      <c r="O6" s="26" t="s">
        <v>11</v>
      </c>
      <c r="P6" s="26" t="s">
        <v>12</v>
      </c>
      <c r="Q6" s="26" t="s">
        <v>13</v>
      </c>
      <c r="R6" s="26" t="s">
        <v>11</v>
      </c>
      <c r="S6" s="26" t="s">
        <v>12</v>
      </c>
      <c r="T6" s="29" t="s">
        <v>13</v>
      </c>
    </row>
    <row r="7" spans="1:20" s="31" customFormat="1" ht="15.75" x14ac:dyDescent="0.25">
      <c r="A7" s="32"/>
      <c r="B7" s="33" t="s">
        <v>14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15</v>
      </c>
      <c r="C8" s="32">
        <v>880306</v>
      </c>
      <c r="D8" s="32">
        <v>137171</v>
      </c>
      <c r="E8" s="34">
        <v>15.582195282095091</v>
      </c>
      <c r="F8" s="32">
        <v>1216026</v>
      </c>
      <c r="G8" s="32">
        <v>414101</v>
      </c>
      <c r="H8" s="34">
        <v>34.053630432244049</v>
      </c>
      <c r="I8" s="32">
        <v>192006</v>
      </c>
      <c r="J8" s="32">
        <v>76619</v>
      </c>
      <c r="K8" s="34">
        <v>39.904482151599431</v>
      </c>
      <c r="L8" s="32">
        <v>2288338</v>
      </c>
      <c r="M8" s="32">
        <v>627891</v>
      </c>
      <c r="N8" s="34">
        <v>27.438735012048042</v>
      </c>
      <c r="O8" s="32">
        <v>794495</v>
      </c>
      <c r="P8" s="32">
        <v>474058</v>
      </c>
      <c r="Q8" s="34">
        <v>59.667839319316037</v>
      </c>
      <c r="R8" s="32">
        <v>3082833</v>
      </c>
      <c r="S8" s="32">
        <v>1101949</v>
      </c>
      <c r="T8" s="34">
        <v>35.744686786472052</v>
      </c>
    </row>
    <row r="9" spans="1:20" s="35" customFormat="1" ht="15.75" x14ac:dyDescent="0.25">
      <c r="A9" s="32">
        <v>2</v>
      </c>
      <c r="B9" s="33" t="s">
        <v>16</v>
      </c>
      <c r="C9" s="32">
        <v>321938</v>
      </c>
      <c r="D9" s="32">
        <v>58380</v>
      </c>
      <c r="E9" s="34">
        <v>18.133926408190394</v>
      </c>
      <c r="F9" s="32">
        <v>534046</v>
      </c>
      <c r="G9" s="32">
        <v>185834</v>
      </c>
      <c r="H9" s="34">
        <v>34.797377004977101</v>
      </c>
      <c r="I9" s="32">
        <v>92958</v>
      </c>
      <c r="J9" s="32">
        <v>38834</v>
      </c>
      <c r="K9" s="34">
        <v>41.775855762817613</v>
      </c>
      <c r="L9" s="32">
        <v>948942</v>
      </c>
      <c r="M9" s="32">
        <v>283048</v>
      </c>
      <c r="N9" s="34">
        <v>29.827745004436519</v>
      </c>
      <c r="O9" s="32">
        <v>515806</v>
      </c>
      <c r="P9" s="32">
        <v>99927</v>
      </c>
      <c r="Q9" s="34">
        <v>19.372981314680327</v>
      </c>
      <c r="R9" s="32">
        <v>1464748</v>
      </c>
      <c r="S9" s="32">
        <v>382975</v>
      </c>
      <c r="T9" s="34">
        <v>26.146135717543224</v>
      </c>
    </row>
    <row r="10" spans="1:20" s="35" customFormat="1" ht="15.75" x14ac:dyDescent="0.25">
      <c r="A10" s="32">
        <v>3</v>
      </c>
      <c r="B10" s="33" t="s">
        <v>17</v>
      </c>
      <c r="C10" s="32">
        <v>630058</v>
      </c>
      <c r="D10" s="32">
        <v>66703</v>
      </c>
      <c r="E10" s="34">
        <v>10.586803119712789</v>
      </c>
      <c r="F10" s="32">
        <v>925470</v>
      </c>
      <c r="G10" s="32">
        <v>133618</v>
      </c>
      <c r="H10" s="34">
        <v>14.437853198915146</v>
      </c>
      <c r="I10" s="32">
        <v>161283</v>
      </c>
      <c r="J10" s="32">
        <v>19946</v>
      </c>
      <c r="K10" s="34">
        <v>12.367081465498533</v>
      </c>
      <c r="L10" s="32">
        <v>1716811</v>
      </c>
      <c r="M10" s="32">
        <v>220267</v>
      </c>
      <c r="N10" s="34">
        <v>12.830008661407691</v>
      </c>
      <c r="O10" s="32">
        <v>709855</v>
      </c>
      <c r="P10" s="32">
        <v>124963</v>
      </c>
      <c r="Q10" s="34">
        <v>17.604017721929129</v>
      </c>
      <c r="R10" s="32">
        <v>2426666</v>
      </c>
      <c r="S10" s="32">
        <v>345230</v>
      </c>
      <c r="T10" s="34">
        <v>14.226514897394201</v>
      </c>
    </row>
    <row r="11" spans="1:20" s="35" customFormat="1" ht="15.75" x14ac:dyDescent="0.25">
      <c r="A11" s="32">
        <v>4</v>
      </c>
      <c r="B11" s="33" t="s">
        <v>18</v>
      </c>
      <c r="C11" s="32">
        <v>291648</v>
      </c>
      <c r="D11" s="32">
        <v>31461</v>
      </c>
      <c r="E11" s="34">
        <v>10.787318959842002</v>
      </c>
      <c r="F11" s="32">
        <v>323440</v>
      </c>
      <c r="G11" s="32">
        <v>34981</v>
      </c>
      <c r="H11" s="34">
        <v>10.815298046005442</v>
      </c>
      <c r="I11" s="32">
        <v>58002</v>
      </c>
      <c r="J11" s="32">
        <v>18578</v>
      </c>
      <c r="K11" s="34">
        <v>32.029930002413707</v>
      </c>
      <c r="L11" s="32">
        <v>673090</v>
      </c>
      <c r="M11" s="32">
        <v>85020</v>
      </c>
      <c r="N11" s="34">
        <v>12.631297449078133</v>
      </c>
      <c r="O11" s="32">
        <v>206712</v>
      </c>
      <c r="P11" s="32">
        <v>125627</v>
      </c>
      <c r="Q11" s="34">
        <v>60.773927009559195</v>
      </c>
      <c r="R11" s="32">
        <v>879802</v>
      </c>
      <c r="S11" s="32">
        <v>210647</v>
      </c>
      <c r="T11" s="34">
        <v>23.942546163795946</v>
      </c>
    </row>
    <row r="12" spans="1:20" s="35" customFormat="1" ht="15.75" x14ac:dyDescent="0.25">
      <c r="A12" s="32">
        <v>5</v>
      </c>
      <c r="B12" s="33" t="s">
        <v>19</v>
      </c>
      <c r="C12" s="32">
        <v>299019</v>
      </c>
      <c r="D12" s="32">
        <v>32117</v>
      </c>
      <c r="E12" s="34">
        <v>10.740789046849866</v>
      </c>
      <c r="F12" s="32">
        <v>230266</v>
      </c>
      <c r="G12" s="32">
        <v>25424</v>
      </c>
      <c r="H12" s="34">
        <v>11.041143720740362</v>
      </c>
      <c r="I12" s="32">
        <v>37004</v>
      </c>
      <c r="J12" s="32">
        <v>6650</v>
      </c>
      <c r="K12" s="34">
        <v>17.97103015890174</v>
      </c>
      <c r="L12" s="32">
        <v>566289</v>
      </c>
      <c r="M12" s="32">
        <v>64191</v>
      </c>
      <c r="N12" s="34">
        <v>11.335378225605654</v>
      </c>
      <c r="O12" s="32">
        <v>187271</v>
      </c>
      <c r="P12" s="32">
        <v>16771</v>
      </c>
      <c r="Q12" s="34">
        <v>8.9554709485184567</v>
      </c>
      <c r="R12" s="32">
        <v>753560</v>
      </c>
      <c r="S12" s="32">
        <v>80962</v>
      </c>
      <c r="T12" s="34">
        <v>10.743935453049524</v>
      </c>
    </row>
    <row r="13" spans="1:20" s="35" customFormat="1" ht="15.75" x14ac:dyDescent="0.25">
      <c r="A13" s="32">
        <v>6</v>
      </c>
      <c r="B13" s="33" t="s">
        <v>20</v>
      </c>
      <c r="C13" s="32">
        <v>387025</v>
      </c>
      <c r="D13" s="32">
        <v>72783</v>
      </c>
      <c r="E13" s="34">
        <v>18.805761901685937</v>
      </c>
      <c r="F13" s="32">
        <v>428454</v>
      </c>
      <c r="G13" s="32">
        <v>97191</v>
      </c>
      <c r="H13" s="34">
        <v>22.684115447632653</v>
      </c>
      <c r="I13" s="32">
        <v>65619</v>
      </c>
      <c r="J13" s="32">
        <v>15067</v>
      </c>
      <c r="K13" s="34">
        <v>22.961337417516265</v>
      </c>
      <c r="L13" s="32">
        <v>881098</v>
      </c>
      <c r="M13" s="32">
        <v>185041</v>
      </c>
      <c r="N13" s="34">
        <v>21.001182615327693</v>
      </c>
      <c r="O13" s="32">
        <v>172279</v>
      </c>
      <c r="P13" s="32">
        <v>39638</v>
      </c>
      <c r="Q13" s="34">
        <v>23.008027676037127</v>
      </c>
      <c r="R13" s="32">
        <v>1053377</v>
      </c>
      <c r="S13" s="32">
        <v>224679</v>
      </c>
      <c r="T13" s="34">
        <v>21.329400584975751</v>
      </c>
    </row>
    <row r="14" spans="1:20" s="35" customFormat="1" ht="15.75" x14ac:dyDescent="0.25">
      <c r="A14" s="32">
        <v>7</v>
      </c>
      <c r="B14" s="33" t="s">
        <v>21</v>
      </c>
      <c r="C14" s="32">
        <v>106868</v>
      </c>
      <c r="D14" s="32">
        <v>16542</v>
      </c>
      <c r="E14" s="34">
        <v>15.478908560092824</v>
      </c>
      <c r="F14" s="32">
        <v>202720</v>
      </c>
      <c r="G14" s="32">
        <v>65870</v>
      </c>
      <c r="H14" s="34">
        <v>32.49309392265193</v>
      </c>
      <c r="I14" s="32">
        <v>50606</v>
      </c>
      <c r="J14" s="32">
        <v>10921</v>
      </c>
      <c r="K14" s="34">
        <v>21.580445006520964</v>
      </c>
      <c r="L14" s="32">
        <v>360194</v>
      </c>
      <c r="M14" s="32">
        <v>93333</v>
      </c>
      <c r="N14" s="34">
        <v>25.911869714653768</v>
      </c>
      <c r="O14" s="32">
        <v>270239</v>
      </c>
      <c r="P14" s="32">
        <v>69289</v>
      </c>
      <c r="Q14" s="34">
        <v>25.639896536029216</v>
      </c>
      <c r="R14" s="32">
        <v>630433</v>
      </c>
      <c r="S14" s="32">
        <v>162622</v>
      </c>
      <c r="T14" s="34">
        <v>25.795286731500411</v>
      </c>
    </row>
    <row r="15" spans="1:20" s="31" customFormat="1" ht="15.75" x14ac:dyDescent="0.25">
      <c r="A15" s="32"/>
      <c r="B15" s="33" t="s">
        <v>22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23</v>
      </c>
      <c r="C16" s="32">
        <v>220224</v>
      </c>
      <c r="D16" s="32">
        <v>44102</v>
      </c>
      <c r="E16" s="34">
        <v>20.025973554199361</v>
      </c>
      <c r="F16" s="32">
        <v>258478</v>
      </c>
      <c r="G16" s="32">
        <v>137038</v>
      </c>
      <c r="H16" s="34">
        <v>53.017278066218395</v>
      </c>
      <c r="I16" s="32">
        <v>70902</v>
      </c>
      <c r="J16" s="32">
        <v>2450</v>
      </c>
      <c r="K16" s="34">
        <v>3.4554737525034551</v>
      </c>
      <c r="L16" s="32">
        <v>549604</v>
      </c>
      <c r="M16" s="32">
        <v>183590</v>
      </c>
      <c r="N16" s="34">
        <v>33.404050916659997</v>
      </c>
      <c r="O16" s="32">
        <v>460180</v>
      </c>
      <c r="P16" s="32">
        <v>106329</v>
      </c>
      <c r="Q16" s="34">
        <v>23.105958537963406</v>
      </c>
      <c r="R16" s="32">
        <v>1009784</v>
      </c>
      <c r="S16" s="32">
        <v>289919</v>
      </c>
      <c r="T16" s="34">
        <v>28.710991657621825</v>
      </c>
    </row>
    <row r="17" spans="1:20" s="35" customFormat="1" ht="15.75" x14ac:dyDescent="0.25">
      <c r="A17" s="32">
        <v>9</v>
      </c>
      <c r="B17" s="33" t="s">
        <v>24</v>
      </c>
      <c r="C17" s="32">
        <v>470</v>
      </c>
      <c r="D17" s="32">
        <v>1070</v>
      </c>
      <c r="E17" s="34">
        <v>227.65957446808511</v>
      </c>
      <c r="F17" s="32">
        <v>13738</v>
      </c>
      <c r="G17" s="32">
        <v>11492</v>
      </c>
      <c r="H17" s="34">
        <v>83.651186490027669</v>
      </c>
      <c r="I17" s="32">
        <v>2942</v>
      </c>
      <c r="J17" s="32">
        <v>3744</v>
      </c>
      <c r="K17" s="34">
        <v>127.26036709721278</v>
      </c>
      <c r="L17" s="32">
        <v>17150</v>
      </c>
      <c r="M17" s="32">
        <v>16306</v>
      </c>
      <c r="N17" s="34">
        <v>95.078717201166185</v>
      </c>
      <c r="O17" s="32">
        <v>14061</v>
      </c>
      <c r="P17" s="32">
        <v>80406</v>
      </c>
      <c r="Q17" s="34">
        <v>571.8369959462342</v>
      </c>
      <c r="R17" s="32">
        <v>31211</v>
      </c>
      <c r="S17" s="32">
        <v>96712</v>
      </c>
      <c r="T17" s="34">
        <v>309.86511165935087</v>
      </c>
    </row>
    <row r="18" spans="1:20" s="35" customFormat="1" ht="15.75" x14ac:dyDescent="0.25">
      <c r="A18" s="32">
        <v>10</v>
      </c>
      <c r="B18" s="33" t="s">
        <v>25</v>
      </c>
      <c r="C18" s="32">
        <v>402929</v>
      </c>
      <c r="D18" s="32">
        <v>21394</v>
      </c>
      <c r="E18" s="34">
        <v>5.3096203053143363</v>
      </c>
      <c r="F18" s="32">
        <v>369432</v>
      </c>
      <c r="G18" s="32">
        <v>106677</v>
      </c>
      <c r="H18" s="34">
        <v>28.875950107191578</v>
      </c>
      <c r="I18" s="32">
        <v>61231</v>
      </c>
      <c r="J18" s="32">
        <v>3123</v>
      </c>
      <c r="K18" s="34">
        <v>5.1003576619686113</v>
      </c>
      <c r="L18" s="32">
        <v>833592</v>
      </c>
      <c r="M18" s="32">
        <v>131194</v>
      </c>
      <c r="N18" s="34">
        <v>15.73839480225338</v>
      </c>
      <c r="O18" s="32">
        <v>170342</v>
      </c>
      <c r="P18" s="32">
        <v>85641</v>
      </c>
      <c r="Q18" s="34">
        <v>50.275915511148163</v>
      </c>
      <c r="R18" s="32">
        <v>1003934</v>
      </c>
      <c r="S18" s="32">
        <v>216835</v>
      </c>
      <c r="T18" s="34">
        <v>21.598531377560676</v>
      </c>
    </row>
    <row r="19" spans="1:20" s="35" customFormat="1" ht="15.75" x14ac:dyDescent="0.25">
      <c r="A19" s="32">
        <v>11</v>
      </c>
      <c r="B19" s="33" t="s">
        <v>26</v>
      </c>
      <c r="C19" s="32">
        <v>49767</v>
      </c>
      <c r="D19" s="32">
        <v>7304</v>
      </c>
      <c r="E19" s="34">
        <v>14.676391986657825</v>
      </c>
      <c r="F19" s="32">
        <v>88044</v>
      </c>
      <c r="G19" s="32">
        <v>14956</v>
      </c>
      <c r="H19" s="34">
        <v>16.986961064922085</v>
      </c>
      <c r="I19" s="32">
        <v>13737</v>
      </c>
      <c r="J19" s="32">
        <v>2480</v>
      </c>
      <c r="K19" s="34">
        <v>18.053432336026791</v>
      </c>
      <c r="L19" s="32">
        <v>151548</v>
      </c>
      <c r="M19" s="32">
        <v>24740</v>
      </c>
      <c r="N19" s="34">
        <v>16.324860770185023</v>
      </c>
      <c r="O19" s="32">
        <v>37361</v>
      </c>
      <c r="P19" s="32">
        <v>6769</v>
      </c>
      <c r="Q19" s="34">
        <v>18.117823398731296</v>
      </c>
      <c r="R19" s="32">
        <v>188909</v>
      </c>
      <c r="S19" s="32">
        <v>31509</v>
      </c>
      <c r="T19" s="34">
        <v>16.679459422261512</v>
      </c>
    </row>
    <row r="20" spans="1:20" s="35" customFormat="1" ht="15.75" x14ac:dyDescent="0.25">
      <c r="A20" s="32">
        <v>12</v>
      </c>
      <c r="B20" s="33" t="s">
        <v>27</v>
      </c>
      <c r="C20" s="32">
        <v>836</v>
      </c>
      <c r="D20" s="32">
        <v>725</v>
      </c>
      <c r="E20" s="34">
        <v>86.722488038277518</v>
      </c>
      <c r="F20" s="32">
        <v>29886</v>
      </c>
      <c r="G20" s="32">
        <v>13543</v>
      </c>
      <c r="H20" s="34">
        <v>45.315532356287221</v>
      </c>
      <c r="I20" s="32">
        <v>2607</v>
      </c>
      <c r="J20" s="32">
        <v>7588</v>
      </c>
      <c r="K20" s="34">
        <v>291.06252397391637</v>
      </c>
      <c r="L20" s="32">
        <v>33329</v>
      </c>
      <c r="M20" s="32">
        <v>21856</v>
      </c>
      <c r="N20" s="34">
        <v>65.576524948243275</v>
      </c>
      <c r="O20" s="32">
        <v>6172</v>
      </c>
      <c r="P20" s="32">
        <v>2327</v>
      </c>
      <c r="Q20" s="34">
        <v>37.702527543745951</v>
      </c>
      <c r="R20" s="32">
        <v>39501</v>
      </c>
      <c r="S20" s="32">
        <v>24183</v>
      </c>
      <c r="T20" s="34">
        <v>61.221234905445435</v>
      </c>
    </row>
    <row r="21" spans="1:20" s="31" customFormat="1" ht="15.75" x14ac:dyDescent="0.25">
      <c r="A21" s="32"/>
      <c r="B21" s="33" t="s">
        <v>28</v>
      </c>
      <c r="C21" s="32">
        <v>3591088</v>
      </c>
      <c r="D21" s="32">
        <v>489752</v>
      </c>
      <c r="E21" s="34">
        <v>13.637983808806689</v>
      </c>
      <c r="F21" s="32">
        <v>4620000</v>
      </c>
      <c r="G21" s="32">
        <v>1240725</v>
      </c>
      <c r="H21" s="34">
        <v>26.855519480519479</v>
      </c>
      <c r="I21" s="32">
        <v>808897</v>
      </c>
      <c r="J21" s="32">
        <v>206000</v>
      </c>
      <c r="K21" s="34">
        <v>25.466777599620222</v>
      </c>
      <c r="L21" s="32">
        <v>9019985</v>
      </c>
      <c r="M21" s="32">
        <v>1936477</v>
      </c>
      <c r="N21" s="34">
        <v>21.468738584376805</v>
      </c>
      <c r="O21" s="32">
        <v>3544773</v>
      </c>
      <c r="P21" s="32">
        <v>1231745</v>
      </c>
      <c r="Q21" s="34">
        <v>34.74820531526278</v>
      </c>
      <c r="R21" s="32">
        <v>12564758</v>
      </c>
      <c r="S21" s="32">
        <v>3168222</v>
      </c>
      <c r="T21" s="34">
        <v>25.215145409087864</v>
      </c>
    </row>
    <row r="22" spans="1:20" s="31" customFormat="1" ht="15.75" x14ac:dyDescent="0.25">
      <c r="A22" s="32"/>
      <c r="B22" s="33" t="s">
        <v>29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30</v>
      </c>
      <c r="C23" s="32">
        <v>38385</v>
      </c>
      <c r="D23" s="32">
        <v>6204</v>
      </c>
      <c r="E23" s="34">
        <v>16.162563501367721</v>
      </c>
      <c r="F23" s="32">
        <v>91266</v>
      </c>
      <c r="G23" s="32">
        <v>31952</v>
      </c>
      <c r="H23" s="34">
        <v>35.009751714767823</v>
      </c>
      <c r="I23" s="32">
        <v>71445</v>
      </c>
      <c r="J23" s="32">
        <v>700</v>
      </c>
      <c r="K23" s="34">
        <v>0.97977465183007906</v>
      </c>
      <c r="L23" s="32">
        <v>201096</v>
      </c>
      <c r="M23" s="32">
        <v>38856</v>
      </c>
      <c r="N23" s="34">
        <v>19.322114810836617</v>
      </c>
      <c r="O23" s="32">
        <v>55694</v>
      </c>
      <c r="P23" s="32">
        <v>11240</v>
      </c>
      <c r="Q23" s="34">
        <v>20.181707185693252</v>
      </c>
      <c r="R23" s="32">
        <v>256790</v>
      </c>
      <c r="S23" s="32">
        <v>50096</v>
      </c>
      <c r="T23" s="34">
        <v>19.508547840647999</v>
      </c>
    </row>
    <row r="24" spans="1:20" s="35" customFormat="1" ht="15.75" x14ac:dyDescent="0.25">
      <c r="A24" s="32">
        <v>14</v>
      </c>
      <c r="B24" s="33" t="s">
        <v>31</v>
      </c>
      <c r="C24" s="32">
        <v>37359</v>
      </c>
      <c r="D24" s="32">
        <v>19000</v>
      </c>
      <c r="E24" s="34">
        <v>50.857892341872102</v>
      </c>
      <c r="F24" s="32">
        <v>288046</v>
      </c>
      <c r="G24" s="32">
        <v>175141</v>
      </c>
      <c r="H24" s="34">
        <v>60.803135610284464</v>
      </c>
      <c r="I24" s="32">
        <v>90352</v>
      </c>
      <c r="J24" s="32">
        <v>1561</v>
      </c>
      <c r="K24" s="34">
        <v>1.727687267575704</v>
      </c>
      <c r="L24" s="32">
        <v>415757</v>
      </c>
      <c r="M24" s="32">
        <v>195702</v>
      </c>
      <c r="N24" s="34">
        <v>47.071245944145254</v>
      </c>
      <c r="O24" s="32">
        <v>199009</v>
      </c>
      <c r="P24" s="32">
        <v>223679</v>
      </c>
      <c r="Q24" s="34">
        <v>112.39642428231889</v>
      </c>
      <c r="R24" s="32">
        <v>614766</v>
      </c>
      <c r="S24" s="32">
        <v>419381</v>
      </c>
      <c r="T24" s="34">
        <v>68.217988633073404</v>
      </c>
    </row>
    <row r="25" spans="1:20" s="35" customFormat="1" ht="15.75" x14ac:dyDescent="0.25">
      <c r="A25" s="32">
        <v>15</v>
      </c>
      <c r="B25" s="33" t="s">
        <v>32</v>
      </c>
      <c r="C25" s="32">
        <v>1251</v>
      </c>
      <c r="D25" s="32">
        <v>1621</v>
      </c>
      <c r="E25" s="34">
        <v>129.57633892885693</v>
      </c>
      <c r="F25" s="32">
        <v>11918</v>
      </c>
      <c r="G25" s="32">
        <v>2023</v>
      </c>
      <c r="H25" s="34">
        <v>16.974324551099176</v>
      </c>
      <c r="I25" s="32">
        <v>8986</v>
      </c>
      <c r="J25" s="32">
        <v>600</v>
      </c>
      <c r="K25" s="34">
        <v>6.6770531938571107</v>
      </c>
      <c r="L25" s="32">
        <v>22155</v>
      </c>
      <c r="M25" s="32">
        <v>4244</v>
      </c>
      <c r="N25" s="34">
        <v>19.155946738885127</v>
      </c>
      <c r="O25" s="32">
        <v>11716</v>
      </c>
      <c r="P25" s="32">
        <v>4049</v>
      </c>
      <c r="Q25" s="34">
        <v>34.559576647319908</v>
      </c>
      <c r="R25" s="32">
        <v>33871</v>
      </c>
      <c r="S25" s="32">
        <v>8293</v>
      </c>
      <c r="T25" s="34">
        <v>24.484071919931505</v>
      </c>
    </row>
    <row r="26" spans="1:20" s="35" customFormat="1" ht="15.75" x14ac:dyDescent="0.25">
      <c r="A26" s="32">
        <v>16</v>
      </c>
      <c r="B26" s="33" t="s">
        <v>33</v>
      </c>
      <c r="C26" s="32">
        <v>0</v>
      </c>
      <c r="D26" s="32">
        <v>0</v>
      </c>
      <c r="E26" s="34">
        <v>0</v>
      </c>
      <c r="F26" s="32">
        <v>1886</v>
      </c>
      <c r="G26" s="32">
        <v>182</v>
      </c>
      <c r="H26" s="34">
        <v>9.6500530222693524</v>
      </c>
      <c r="I26" s="32">
        <v>1562</v>
      </c>
      <c r="J26" s="32">
        <v>48</v>
      </c>
      <c r="K26" s="34">
        <v>3.0729833546734953</v>
      </c>
      <c r="L26" s="32">
        <v>3448</v>
      </c>
      <c r="M26" s="32">
        <v>230</v>
      </c>
      <c r="N26" s="34">
        <v>6.6705336426914146</v>
      </c>
      <c r="O26" s="32">
        <v>2160</v>
      </c>
      <c r="P26" s="32">
        <v>1074</v>
      </c>
      <c r="Q26" s="34">
        <v>49.722222222222221</v>
      </c>
      <c r="R26" s="32">
        <v>5608</v>
      </c>
      <c r="S26" s="32">
        <v>1304</v>
      </c>
      <c r="T26" s="34">
        <v>23.252496433666192</v>
      </c>
    </row>
    <row r="27" spans="1:20" s="31" customFormat="1" ht="15.75" x14ac:dyDescent="0.25">
      <c r="A27" s="32">
        <v>17</v>
      </c>
      <c r="B27" s="33" t="s">
        <v>34</v>
      </c>
      <c r="C27" s="32">
        <v>0</v>
      </c>
      <c r="D27" s="32">
        <v>10</v>
      </c>
      <c r="E27" s="34">
        <v>0</v>
      </c>
      <c r="F27" s="32">
        <v>2000</v>
      </c>
      <c r="G27" s="32">
        <v>708</v>
      </c>
      <c r="H27" s="34">
        <v>35.4</v>
      </c>
      <c r="I27" s="32">
        <v>1562</v>
      </c>
      <c r="J27" s="32">
        <v>41</v>
      </c>
      <c r="K27" s="34">
        <v>2.6248399487836105</v>
      </c>
      <c r="L27" s="32">
        <v>3562</v>
      </c>
      <c r="M27" s="32">
        <v>759</v>
      </c>
      <c r="N27" s="34">
        <v>21.308253790005615</v>
      </c>
      <c r="O27" s="32">
        <v>1586</v>
      </c>
      <c r="P27" s="32">
        <v>958</v>
      </c>
      <c r="Q27" s="34">
        <v>60.403530895334178</v>
      </c>
      <c r="R27" s="32">
        <v>5148</v>
      </c>
      <c r="S27" s="32">
        <v>1717</v>
      </c>
      <c r="T27" s="34">
        <v>33.352758352758357</v>
      </c>
    </row>
    <row r="28" spans="1:20" s="31" customFormat="1" ht="15.75" x14ac:dyDescent="0.25">
      <c r="A28" s="32">
        <v>18</v>
      </c>
      <c r="B28" s="33" t="s">
        <v>35</v>
      </c>
      <c r="C28" s="32">
        <v>29028</v>
      </c>
      <c r="D28" s="32">
        <v>6115</v>
      </c>
      <c r="E28" s="34">
        <v>21.065867438335399</v>
      </c>
      <c r="F28" s="32">
        <v>85182</v>
      </c>
      <c r="G28" s="32">
        <v>16178</v>
      </c>
      <c r="H28" s="34">
        <v>18.992275363339672</v>
      </c>
      <c r="I28" s="32">
        <v>79233</v>
      </c>
      <c r="J28" s="32">
        <v>1834</v>
      </c>
      <c r="K28" s="34">
        <v>2.3146921106104781</v>
      </c>
      <c r="L28" s="32">
        <v>193443</v>
      </c>
      <c r="M28" s="32">
        <v>24127</v>
      </c>
      <c r="N28" s="34">
        <v>12.472407892764277</v>
      </c>
      <c r="O28" s="32">
        <v>214595</v>
      </c>
      <c r="P28" s="32">
        <v>30317</v>
      </c>
      <c r="Q28" s="34">
        <v>14.127542580209232</v>
      </c>
      <c r="R28" s="32">
        <v>408038</v>
      </c>
      <c r="S28" s="32">
        <v>54444</v>
      </c>
      <c r="T28" s="34">
        <v>13.342874928315501</v>
      </c>
    </row>
    <row r="29" spans="1:20" s="35" customFormat="1" ht="15.75" x14ac:dyDescent="0.25">
      <c r="A29" s="32">
        <v>19</v>
      </c>
      <c r="B29" s="33" t="s">
        <v>36</v>
      </c>
      <c r="C29" s="32">
        <v>94986</v>
      </c>
      <c r="D29" s="32">
        <v>40780</v>
      </c>
      <c r="E29" s="34">
        <v>42.932642705240767</v>
      </c>
      <c r="F29" s="32">
        <v>444628</v>
      </c>
      <c r="G29" s="32">
        <v>83556</v>
      </c>
      <c r="H29" s="34">
        <v>18.792338764090431</v>
      </c>
      <c r="I29" s="32">
        <v>90985</v>
      </c>
      <c r="J29" s="32">
        <v>529</v>
      </c>
      <c r="K29" s="34">
        <v>0.5814145188767379</v>
      </c>
      <c r="L29" s="32">
        <v>630599</v>
      </c>
      <c r="M29" s="32">
        <v>124865</v>
      </c>
      <c r="N29" s="34">
        <v>19.801014590888979</v>
      </c>
      <c r="O29" s="32">
        <v>629045</v>
      </c>
      <c r="P29" s="32">
        <v>163696</v>
      </c>
      <c r="Q29" s="34">
        <v>26.02293953532736</v>
      </c>
      <c r="R29" s="32">
        <v>1259644</v>
      </c>
      <c r="S29" s="32">
        <v>288561</v>
      </c>
      <c r="T29" s="34">
        <v>22.908139125022625</v>
      </c>
    </row>
    <row r="30" spans="1:20" s="35" customFormat="1" ht="15.75" x14ac:dyDescent="0.25">
      <c r="A30" s="32">
        <v>20</v>
      </c>
      <c r="B30" s="33" t="s">
        <v>37</v>
      </c>
      <c r="C30" s="32">
        <v>27116</v>
      </c>
      <c r="D30" s="32">
        <v>133081</v>
      </c>
      <c r="E30" s="34">
        <v>490.78403894379699</v>
      </c>
      <c r="F30" s="32">
        <v>288310</v>
      </c>
      <c r="G30" s="32">
        <v>19713</v>
      </c>
      <c r="H30" s="34">
        <v>6.8374319309077034</v>
      </c>
      <c r="I30" s="32">
        <v>20810</v>
      </c>
      <c r="J30" s="32">
        <v>0</v>
      </c>
      <c r="K30" s="34">
        <v>0</v>
      </c>
      <c r="L30" s="32">
        <v>336236</v>
      </c>
      <c r="M30" s="32">
        <v>152794</v>
      </c>
      <c r="N30" s="34">
        <v>45.442486824730253</v>
      </c>
      <c r="O30" s="32">
        <v>141177</v>
      </c>
      <c r="P30" s="32">
        <v>31814</v>
      </c>
      <c r="Q30" s="34">
        <v>22.534832161046062</v>
      </c>
      <c r="R30" s="32">
        <v>477413</v>
      </c>
      <c r="S30" s="32">
        <v>184608</v>
      </c>
      <c r="T30" s="34">
        <v>38.6684065997365</v>
      </c>
    </row>
    <row r="31" spans="1:20" s="35" customFormat="1" ht="15.75" x14ac:dyDescent="0.25">
      <c r="A31" s="32">
        <v>21</v>
      </c>
      <c r="B31" s="33" t="s">
        <v>38</v>
      </c>
      <c r="C31" s="32">
        <v>0</v>
      </c>
      <c r="D31" s="32">
        <v>512</v>
      </c>
      <c r="E31" s="34">
        <v>0</v>
      </c>
      <c r="F31" s="32">
        <v>620</v>
      </c>
      <c r="G31" s="32">
        <v>276</v>
      </c>
      <c r="H31" s="34">
        <v>44.516129032258064</v>
      </c>
      <c r="I31" s="32">
        <v>1562</v>
      </c>
      <c r="J31" s="32">
        <v>271</v>
      </c>
      <c r="K31" s="34">
        <v>17.349551856594111</v>
      </c>
      <c r="L31" s="32">
        <v>2182</v>
      </c>
      <c r="M31" s="32">
        <v>1059</v>
      </c>
      <c r="N31" s="34">
        <v>48.533455545371218</v>
      </c>
      <c r="O31" s="32">
        <v>1746</v>
      </c>
      <c r="P31" s="32">
        <v>884</v>
      </c>
      <c r="Q31" s="34">
        <v>50.630011454753721</v>
      </c>
      <c r="R31" s="32">
        <v>3928</v>
      </c>
      <c r="S31" s="32">
        <v>1943</v>
      </c>
      <c r="T31" s="34">
        <v>49.465376782077392</v>
      </c>
    </row>
    <row r="32" spans="1:20" s="35" customFormat="1" ht="15.75" x14ac:dyDescent="0.25">
      <c r="A32" s="32">
        <v>22</v>
      </c>
      <c r="B32" s="33" t="s">
        <v>39</v>
      </c>
      <c r="C32" s="32">
        <v>0</v>
      </c>
      <c r="D32" s="32">
        <v>31281</v>
      </c>
      <c r="E32" s="34">
        <v>0</v>
      </c>
      <c r="F32" s="32">
        <v>14048</v>
      </c>
      <c r="G32" s="32">
        <v>6085</v>
      </c>
      <c r="H32" s="34">
        <v>43.315774487471529</v>
      </c>
      <c r="I32" s="32">
        <v>10422</v>
      </c>
      <c r="J32" s="32">
        <v>3971</v>
      </c>
      <c r="K32" s="34">
        <v>38.102091729034733</v>
      </c>
      <c r="L32" s="32">
        <v>24470</v>
      </c>
      <c r="M32" s="32">
        <v>41337</v>
      </c>
      <c r="N32" s="34">
        <v>168.92930118512464</v>
      </c>
      <c r="O32" s="32">
        <v>29684</v>
      </c>
      <c r="P32" s="32">
        <v>3620</v>
      </c>
      <c r="Q32" s="34">
        <v>12.195121951219512</v>
      </c>
      <c r="R32" s="32">
        <v>54154</v>
      </c>
      <c r="S32" s="32">
        <v>44957</v>
      </c>
      <c r="T32" s="34">
        <v>83.016951656387334</v>
      </c>
    </row>
    <row r="33" spans="1:20" s="35" customFormat="1" ht="15.75" x14ac:dyDescent="0.25">
      <c r="A33" s="32">
        <v>23</v>
      </c>
      <c r="B33" s="33" t="s">
        <v>40</v>
      </c>
      <c r="C33" s="32">
        <v>0</v>
      </c>
      <c r="D33" s="32">
        <v>0</v>
      </c>
      <c r="E33" s="34">
        <v>0</v>
      </c>
      <c r="F33" s="32">
        <v>1396</v>
      </c>
      <c r="G33" s="32">
        <v>8905</v>
      </c>
      <c r="H33" s="34">
        <v>637.89398280802288</v>
      </c>
      <c r="I33" s="32">
        <v>3133</v>
      </c>
      <c r="J33" s="32">
        <v>0</v>
      </c>
      <c r="K33" s="34">
        <v>0</v>
      </c>
      <c r="L33" s="32">
        <v>4529</v>
      </c>
      <c r="M33" s="32">
        <v>8905</v>
      </c>
      <c r="N33" s="34">
        <v>196.6217708103334</v>
      </c>
      <c r="O33" s="32">
        <v>6597</v>
      </c>
      <c r="P33" s="32">
        <v>250720</v>
      </c>
      <c r="Q33" s="34">
        <v>3800.5153857814157</v>
      </c>
      <c r="R33" s="32">
        <v>11126</v>
      </c>
      <c r="S33" s="32">
        <v>259625</v>
      </c>
      <c r="T33" s="34">
        <v>2333.4981125292111</v>
      </c>
    </row>
    <row r="34" spans="1:20" s="35" customFormat="1" ht="15.75" x14ac:dyDescent="0.25">
      <c r="A34" s="32">
        <v>24</v>
      </c>
      <c r="B34" s="33" t="s">
        <v>41</v>
      </c>
      <c r="C34" s="32">
        <v>319120</v>
      </c>
      <c r="D34" s="32">
        <v>18480</v>
      </c>
      <c r="E34" s="34">
        <v>5.7909250438706446</v>
      </c>
      <c r="F34" s="32">
        <v>449298</v>
      </c>
      <c r="G34" s="32">
        <v>1844</v>
      </c>
      <c r="H34" s="34">
        <v>0.41041802990442866</v>
      </c>
      <c r="I34" s="32">
        <v>12689</v>
      </c>
      <c r="J34" s="32">
        <v>77567</v>
      </c>
      <c r="K34" s="34">
        <v>611.29324611868549</v>
      </c>
      <c r="L34" s="32">
        <v>781107</v>
      </c>
      <c r="M34" s="32">
        <v>97891</v>
      </c>
      <c r="N34" s="34">
        <v>12.532341919865011</v>
      </c>
      <c r="O34" s="32">
        <v>13599</v>
      </c>
      <c r="P34" s="32">
        <v>43768</v>
      </c>
      <c r="Q34" s="34">
        <v>321.84719464666517</v>
      </c>
      <c r="R34" s="32">
        <v>794706</v>
      </c>
      <c r="S34" s="32">
        <v>141659</v>
      </c>
      <c r="T34" s="34">
        <v>17.825334148729215</v>
      </c>
    </row>
    <row r="35" spans="1:20" s="35" customFormat="1" ht="15.75" x14ac:dyDescent="0.25">
      <c r="A35" s="32">
        <v>25</v>
      </c>
      <c r="B35" s="33" t="s">
        <v>42</v>
      </c>
      <c r="C35" s="32">
        <v>0</v>
      </c>
      <c r="D35" s="32">
        <v>913</v>
      </c>
      <c r="E35" s="34">
        <v>0</v>
      </c>
      <c r="F35" s="32">
        <v>624</v>
      </c>
      <c r="G35" s="32">
        <v>0</v>
      </c>
      <c r="H35" s="34">
        <v>0</v>
      </c>
      <c r="I35" s="32">
        <v>1561</v>
      </c>
      <c r="J35" s="32">
        <v>4</v>
      </c>
      <c r="K35" s="34">
        <v>0.25624599615631005</v>
      </c>
      <c r="L35" s="32">
        <v>2185</v>
      </c>
      <c r="M35" s="32">
        <v>917</v>
      </c>
      <c r="N35" s="34">
        <v>41.967963386727689</v>
      </c>
      <c r="O35" s="32">
        <v>1599</v>
      </c>
      <c r="P35" s="32">
        <v>1351</v>
      </c>
      <c r="Q35" s="34">
        <v>84.490306441525959</v>
      </c>
      <c r="R35" s="32">
        <v>3784</v>
      </c>
      <c r="S35" s="32">
        <v>2268</v>
      </c>
      <c r="T35" s="34">
        <v>59.936575052854124</v>
      </c>
    </row>
    <row r="36" spans="1:20" s="35" customFormat="1" ht="15.75" x14ac:dyDescent="0.25">
      <c r="A36" s="32">
        <v>26</v>
      </c>
      <c r="B36" s="33" t="s">
        <v>43</v>
      </c>
      <c r="C36" s="32">
        <v>0</v>
      </c>
      <c r="D36" s="32">
        <v>2264</v>
      </c>
      <c r="E36" s="34">
        <v>0</v>
      </c>
      <c r="F36" s="32">
        <v>624</v>
      </c>
      <c r="G36" s="32">
        <v>19</v>
      </c>
      <c r="H36" s="34">
        <v>3.0448717948717947</v>
      </c>
      <c r="I36" s="32">
        <v>1562</v>
      </c>
      <c r="J36" s="32">
        <v>11</v>
      </c>
      <c r="K36" s="34">
        <v>0.70422535211267612</v>
      </c>
      <c r="L36" s="32">
        <v>2186</v>
      </c>
      <c r="M36" s="32">
        <v>2294</v>
      </c>
      <c r="N36" s="34">
        <v>104.94053064958828</v>
      </c>
      <c r="O36" s="32">
        <v>1599</v>
      </c>
      <c r="P36" s="32">
        <v>5276</v>
      </c>
      <c r="Q36" s="34">
        <v>329.95622263914947</v>
      </c>
      <c r="R36" s="32">
        <v>3785</v>
      </c>
      <c r="S36" s="32">
        <v>7570</v>
      </c>
      <c r="T36" s="34">
        <v>200</v>
      </c>
    </row>
    <row r="37" spans="1:20" s="35" customFormat="1" ht="15.75" x14ac:dyDescent="0.25">
      <c r="A37" s="32">
        <v>27</v>
      </c>
      <c r="B37" s="33" t="s">
        <v>44</v>
      </c>
      <c r="C37" s="32">
        <v>0</v>
      </c>
      <c r="D37" s="32">
        <v>0</v>
      </c>
      <c r="E37" s="34">
        <v>0</v>
      </c>
      <c r="F37" s="32">
        <v>154</v>
      </c>
      <c r="G37" s="32">
        <v>11</v>
      </c>
      <c r="H37" s="34">
        <v>7.1428571428571423</v>
      </c>
      <c r="I37" s="32">
        <v>394</v>
      </c>
      <c r="J37" s="32">
        <v>44</v>
      </c>
      <c r="K37" s="34">
        <v>11.167512690355331</v>
      </c>
      <c r="L37" s="32">
        <v>548</v>
      </c>
      <c r="M37" s="32">
        <v>55</v>
      </c>
      <c r="N37" s="34">
        <v>10.036496350364963</v>
      </c>
      <c r="O37" s="32">
        <v>38</v>
      </c>
      <c r="P37" s="32">
        <v>17</v>
      </c>
      <c r="Q37" s="34">
        <v>44.736842105263158</v>
      </c>
      <c r="R37" s="32">
        <v>586</v>
      </c>
      <c r="S37" s="32">
        <v>72</v>
      </c>
      <c r="T37" s="34">
        <v>12.286689419795222</v>
      </c>
    </row>
    <row r="38" spans="1:20" s="31" customFormat="1" ht="15.75" x14ac:dyDescent="0.25">
      <c r="A38" s="32"/>
      <c r="B38" s="33" t="s">
        <v>45</v>
      </c>
      <c r="C38" s="32">
        <v>547245</v>
      </c>
      <c r="D38" s="32">
        <v>260261</v>
      </c>
      <c r="E38" s="34">
        <v>47.558406198320682</v>
      </c>
      <c r="F38" s="32">
        <v>1680000</v>
      </c>
      <c r="G38" s="32">
        <v>346593</v>
      </c>
      <c r="H38" s="34">
        <v>20.630535714285713</v>
      </c>
      <c r="I38" s="32">
        <v>396258</v>
      </c>
      <c r="J38" s="32">
        <v>87181</v>
      </c>
      <c r="K38" s="34">
        <v>22.001070009943017</v>
      </c>
      <c r="L38" s="32">
        <v>2623503</v>
      </c>
      <c r="M38" s="32">
        <v>694035</v>
      </c>
      <c r="N38" s="34">
        <v>26.454515203527496</v>
      </c>
      <c r="O38" s="32">
        <v>1309844</v>
      </c>
      <c r="P38" s="32">
        <v>772463</v>
      </c>
      <c r="Q38" s="34">
        <v>58.973664039381788</v>
      </c>
      <c r="R38" s="32">
        <v>3933347</v>
      </c>
      <c r="S38" s="32">
        <v>1466498</v>
      </c>
      <c r="T38" s="34">
        <v>37.283717912505558</v>
      </c>
    </row>
    <row r="39" spans="1:20" s="31" customFormat="1" ht="15.75" x14ac:dyDescent="0.25">
      <c r="A39" s="32"/>
      <c r="B39" s="33" t="s">
        <v>46</v>
      </c>
      <c r="C39" s="32">
        <v>4138333</v>
      </c>
      <c r="D39" s="32">
        <v>750013</v>
      </c>
      <c r="E39" s="34">
        <v>18.123553614462633</v>
      </c>
      <c r="F39" s="32">
        <v>6300000</v>
      </c>
      <c r="G39" s="32">
        <v>1587318</v>
      </c>
      <c r="H39" s="34">
        <v>25.195523809523813</v>
      </c>
      <c r="I39" s="32">
        <v>1205155</v>
      </c>
      <c r="J39" s="32">
        <v>293181</v>
      </c>
      <c r="K39" s="34">
        <v>24.327244213399936</v>
      </c>
      <c r="L39" s="32">
        <v>11643488</v>
      </c>
      <c r="M39" s="32">
        <v>2630512</v>
      </c>
      <c r="N39" s="34">
        <v>22.592130468120892</v>
      </c>
      <c r="O39" s="32">
        <v>4854617</v>
      </c>
      <c r="P39" s="32">
        <v>2004208</v>
      </c>
      <c r="Q39" s="34">
        <v>41.284575075644483</v>
      </c>
      <c r="R39" s="32">
        <v>16498105</v>
      </c>
      <c r="S39" s="32">
        <v>4634720</v>
      </c>
      <c r="T39" s="34">
        <v>28.092438495208995</v>
      </c>
    </row>
    <row r="40" spans="1:20" s="31" customFormat="1" ht="15.75" x14ac:dyDescent="0.25">
      <c r="A40" s="32"/>
      <c r="B40" s="33" t="s">
        <v>47</v>
      </c>
      <c r="C40" s="32"/>
      <c r="D40" s="32"/>
      <c r="E40" s="34"/>
      <c r="F40" s="32"/>
      <c r="G40" s="32"/>
      <c r="H40" s="34"/>
      <c r="I40" s="32"/>
      <c r="J40" s="32"/>
      <c r="K40" s="34"/>
      <c r="L40" s="32"/>
      <c r="M40" s="32"/>
      <c r="N40" s="34"/>
      <c r="O40" s="32"/>
      <c r="P40" s="32"/>
      <c r="Q40" s="34"/>
      <c r="R40" s="32"/>
      <c r="S40" s="32"/>
      <c r="T40" s="34"/>
    </row>
    <row r="41" spans="1:20" s="35" customFormat="1" ht="15.75" x14ac:dyDescent="0.25">
      <c r="A41" s="32">
        <v>28</v>
      </c>
      <c r="B41" s="33" t="s">
        <v>48</v>
      </c>
      <c r="C41" s="32">
        <v>413970</v>
      </c>
      <c r="D41" s="32">
        <v>4214</v>
      </c>
      <c r="E41" s="34">
        <v>1.0179481604947218</v>
      </c>
      <c r="F41" s="32">
        <v>0</v>
      </c>
      <c r="G41" s="32">
        <v>0</v>
      </c>
      <c r="H41" s="34">
        <v>0</v>
      </c>
      <c r="I41" s="32">
        <v>0</v>
      </c>
      <c r="J41" s="32">
        <v>8635</v>
      </c>
      <c r="K41" s="34">
        <v>0</v>
      </c>
      <c r="L41" s="32">
        <v>413970</v>
      </c>
      <c r="M41" s="32">
        <v>12849</v>
      </c>
      <c r="N41" s="34">
        <v>3.1038481049351403</v>
      </c>
      <c r="O41" s="32">
        <v>13647</v>
      </c>
      <c r="P41" s="32">
        <v>552</v>
      </c>
      <c r="Q41" s="34">
        <v>4.0448450208837103</v>
      </c>
      <c r="R41" s="32">
        <v>427617</v>
      </c>
      <c r="S41" s="32">
        <v>13401</v>
      </c>
      <c r="T41" s="34">
        <v>3.133879148864521</v>
      </c>
    </row>
    <row r="42" spans="1:20" s="31" customFormat="1" ht="15.75" x14ac:dyDescent="0.25">
      <c r="A42" s="32"/>
      <c r="B42" s="33" t="s">
        <v>49</v>
      </c>
      <c r="C42" s="32">
        <v>413970</v>
      </c>
      <c r="D42" s="32">
        <v>4214</v>
      </c>
      <c r="E42" s="34">
        <v>1.0179481604947218</v>
      </c>
      <c r="F42" s="32">
        <v>0</v>
      </c>
      <c r="G42" s="32">
        <v>0</v>
      </c>
      <c r="H42" s="34">
        <v>0</v>
      </c>
      <c r="I42" s="32">
        <v>0</v>
      </c>
      <c r="J42" s="32">
        <v>8635</v>
      </c>
      <c r="K42" s="34">
        <v>0</v>
      </c>
      <c r="L42" s="32">
        <v>413970</v>
      </c>
      <c r="M42" s="32">
        <v>12849</v>
      </c>
      <c r="N42" s="34">
        <v>3.1038481049351403</v>
      </c>
      <c r="O42" s="32">
        <v>13647</v>
      </c>
      <c r="P42" s="32">
        <v>552</v>
      </c>
      <c r="Q42" s="34">
        <v>4.0448450208837103</v>
      </c>
      <c r="R42" s="32">
        <v>427617</v>
      </c>
      <c r="S42" s="32">
        <v>13401</v>
      </c>
      <c r="T42" s="34">
        <v>3.133879148864521</v>
      </c>
    </row>
    <row r="43" spans="1:20" s="31" customFormat="1" ht="15.75" x14ac:dyDescent="0.25">
      <c r="A43" s="32"/>
      <c r="B43" s="33" t="s">
        <v>50</v>
      </c>
      <c r="C43" s="32"/>
      <c r="D43" s="32"/>
      <c r="E43" s="34"/>
      <c r="F43" s="32"/>
      <c r="G43" s="32"/>
      <c r="H43" s="34"/>
      <c r="I43" s="32"/>
      <c r="J43" s="32"/>
      <c r="K43" s="34"/>
      <c r="L43" s="32"/>
      <c r="M43" s="32"/>
      <c r="N43" s="34"/>
      <c r="O43" s="32"/>
      <c r="P43" s="32"/>
      <c r="Q43" s="34"/>
      <c r="R43" s="32"/>
      <c r="S43" s="32"/>
      <c r="T43" s="34"/>
    </row>
    <row r="44" spans="1:20" s="31" customFormat="1" ht="15.75" x14ac:dyDescent="0.25">
      <c r="A44" s="32">
        <v>29</v>
      </c>
      <c r="B44" s="33" t="s">
        <v>51</v>
      </c>
      <c r="C44" s="32">
        <v>969809</v>
      </c>
      <c r="D44" s="32">
        <v>66368</v>
      </c>
      <c r="E44" s="34">
        <v>6.8434093723609495</v>
      </c>
      <c r="F44" s="32">
        <v>245604</v>
      </c>
      <c r="G44" s="32">
        <v>56735</v>
      </c>
      <c r="H44" s="34">
        <v>23.100193807918437</v>
      </c>
      <c r="I44" s="32">
        <v>107484</v>
      </c>
      <c r="J44" s="32">
        <v>1628</v>
      </c>
      <c r="K44" s="34">
        <v>1.5146440400431691</v>
      </c>
      <c r="L44" s="32">
        <v>1322897</v>
      </c>
      <c r="M44" s="32">
        <v>124731</v>
      </c>
      <c r="N44" s="34">
        <v>9.428625206648741</v>
      </c>
      <c r="O44" s="32">
        <v>70490</v>
      </c>
      <c r="P44" s="32">
        <v>800</v>
      </c>
      <c r="Q44" s="34">
        <v>1.1349127535820684</v>
      </c>
      <c r="R44" s="32">
        <v>1393387</v>
      </c>
      <c r="S44" s="32">
        <v>125531</v>
      </c>
      <c r="T44" s="34">
        <v>9.0090549143920526</v>
      </c>
    </row>
    <row r="45" spans="1:20" s="31" customFormat="1" ht="15.75" x14ac:dyDescent="0.25">
      <c r="A45" s="32">
        <v>30</v>
      </c>
      <c r="B45" s="33" t="s">
        <v>52</v>
      </c>
      <c r="C45" s="32">
        <v>1027802</v>
      </c>
      <c r="D45" s="32">
        <v>288846</v>
      </c>
      <c r="E45" s="34">
        <v>28.10327280935433</v>
      </c>
      <c r="F45" s="32">
        <v>244396</v>
      </c>
      <c r="G45" s="32">
        <v>51487</v>
      </c>
      <c r="H45" s="34">
        <v>21.067038740404918</v>
      </c>
      <c r="I45" s="32">
        <v>65015</v>
      </c>
      <c r="J45" s="32">
        <v>318</v>
      </c>
      <c r="K45" s="34">
        <v>0.48911789587018378</v>
      </c>
      <c r="L45" s="32">
        <v>1337213</v>
      </c>
      <c r="M45" s="32">
        <v>340651</v>
      </c>
      <c r="N45" s="34">
        <v>25.474699991699151</v>
      </c>
      <c r="O45" s="32">
        <v>32914</v>
      </c>
      <c r="P45" s="32">
        <v>9692</v>
      </c>
      <c r="Q45" s="34">
        <v>29.446436166980618</v>
      </c>
      <c r="R45" s="32">
        <v>1370127</v>
      </c>
      <c r="S45" s="32">
        <v>350343</v>
      </c>
      <c r="T45" s="34">
        <v>25.570111383835219</v>
      </c>
    </row>
    <row r="46" spans="1:20" s="31" customFormat="1" ht="15.75" x14ac:dyDescent="0.25">
      <c r="A46" s="32"/>
      <c r="B46" s="33" t="s">
        <v>53</v>
      </c>
      <c r="C46" s="32">
        <v>1997611</v>
      </c>
      <c r="D46" s="32">
        <v>355214</v>
      </c>
      <c r="E46" s="34">
        <v>17.78194052796065</v>
      </c>
      <c r="F46" s="32">
        <v>490000</v>
      </c>
      <c r="G46" s="32">
        <v>108222</v>
      </c>
      <c r="H46" s="34">
        <v>22.086122448979591</v>
      </c>
      <c r="I46" s="32">
        <v>172499</v>
      </c>
      <c r="J46" s="32">
        <v>1946</v>
      </c>
      <c r="K46" s="34">
        <v>1.1281224818694602</v>
      </c>
      <c r="L46" s="32">
        <v>2660110</v>
      </c>
      <c r="M46" s="32">
        <v>465382</v>
      </c>
      <c r="N46" s="34">
        <v>17.49484043892922</v>
      </c>
      <c r="O46" s="32">
        <v>103404</v>
      </c>
      <c r="P46" s="32">
        <v>10492</v>
      </c>
      <c r="Q46" s="34">
        <v>10.146609415496499</v>
      </c>
      <c r="R46" s="32">
        <v>2763514</v>
      </c>
      <c r="S46" s="32">
        <v>475874</v>
      </c>
      <c r="T46" s="34">
        <v>17.219887433173849</v>
      </c>
    </row>
    <row r="47" spans="1:20" s="31" customFormat="1" ht="15.75" x14ac:dyDescent="0.25">
      <c r="A47" s="32"/>
      <c r="B47" s="33" t="s">
        <v>54</v>
      </c>
      <c r="C47" s="32"/>
      <c r="D47" s="32"/>
      <c r="E47" s="34"/>
      <c r="F47" s="32"/>
      <c r="G47" s="32"/>
      <c r="H47" s="34"/>
      <c r="I47" s="32"/>
      <c r="J47" s="32"/>
      <c r="K47" s="34"/>
      <c r="L47" s="32"/>
      <c r="M47" s="32"/>
      <c r="N47" s="34"/>
      <c r="O47" s="32"/>
      <c r="P47" s="32"/>
      <c r="Q47" s="34"/>
      <c r="R47" s="32"/>
      <c r="S47" s="32"/>
      <c r="T47" s="34"/>
    </row>
    <row r="48" spans="1:20" s="31" customFormat="1" ht="15.75" x14ac:dyDescent="0.25">
      <c r="A48" s="32">
        <v>31</v>
      </c>
      <c r="B48" s="33" t="s">
        <v>55</v>
      </c>
      <c r="C48" s="32">
        <v>9853</v>
      </c>
      <c r="D48" s="32">
        <v>7233</v>
      </c>
      <c r="E48" s="34">
        <v>73.409113975438956</v>
      </c>
      <c r="F48" s="32">
        <v>11942</v>
      </c>
      <c r="G48" s="32">
        <v>1591</v>
      </c>
      <c r="H48" s="34">
        <v>13.322726511472116</v>
      </c>
      <c r="I48" s="32">
        <v>8911</v>
      </c>
      <c r="J48" s="32">
        <v>2998</v>
      </c>
      <c r="K48" s="34">
        <v>33.643811020087533</v>
      </c>
      <c r="L48" s="32">
        <v>30706</v>
      </c>
      <c r="M48" s="32">
        <v>11822</v>
      </c>
      <c r="N48" s="34">
        <v>38.500618771575589</v>
      </c>
      <c r="O48" s="32">
        <v>728</v>
      </c>
      <c r="P48" s="32">
        <v>1983</v>
      </c>
      <c r="Q48" s="34">
        <v>272.3901098901099</v>
      </c>
      <c r="R48" s="32">
        <v>31434</v>
      </c>
      <c r="S48" s="32">
        <v>13805</v>
      </c>
      <c r="T48" s="34">
        <v>43.917414264808805</v>
      </c>
    </row>
    <row r="49" spans="1:20" s="35" customFormat="1" ht="15.75" x14ac:dyDescent="0.25">
      <c r="A49" s="32">
        <v>32</v>
      </c>
      <c r="B49" s="33" t="s">
        <v>56</v>
      </c>
      <c r="C49" s="32">
        <v>335787</v>
      </c>
      <c r="D49" s="32">
        <v>52126</v>
      </c>
      <c r="E49" s="34">
        <v>15.523531286202266</v>
      </c>
      <c r="F49" s="32">
        <v>184568</v>
      </c>
      <c r="G49" s="32">
        <v>2293</v>
      </c>
      <c r="H49" s="34">
        <v>1.2423605392050627</v>
      </c>
      <c r="I49" s="32">
        <v>1415</v>
      </c>
      <c r="J49" s="32">
        <v>24251</v>
      </c>
      <c r="K49" s="34">
        <v>1713.8515901060071</v>
      </c>
      <c r="L49" s="32">
        <v>521770</v>
      </c>
      <c r="M49" s="32">
        <v>78670</v>
      </c>
      <c r="N49" s="34">
        <v>15.077524579795694</v>
      </c>
      <c r="O49" s="32">
        <v>6064</v>
      </c>
      <c r="P49" s="32">
        <v>22</v>
      </c>
      <c r="Q49" s="34">
        <v>0.36279683377308708</v>
      </c>
      <c r="R49" s="32">
        <v>527834</v>
      </c>
      <c r="S49" s="32">
        <v>78692</v>
      </c>
      <c r="T49" s="34">
        <v>14.908475012977565</v>
      </c>
    </row>
    <row r="50" spans="1:20" s="31" customFormat="1" ht="15.75" x14ac:dyDescent="0.25">
      <c r="A50" s="32">
        <v>33</v>
      </c>
      <c r="B50" s="33" t="s">
        <v>57</v>
      </c>
      <c r="C50" s="32">
        <v>101964</v>
      </c>
      <c r="D50" s="32">
        <v>24424</v>
      </c>
      <c r="E50" s="34">
        <v>23.953552234121847</v>
      </c>
      <c r="F50" s="32">
        <v>10504</v>
      </c>
      <c r="G50" s="32">
        <v>399</v>
      </c>
      <c r="H50" s="34">
        <v>3.7985529322162987</v>
      </c>
      <c r="I50" s="32">
        <v>24300</v>
      </c>
      <c r="J50" s="32">
        <v>6582</v>
      </c>
      <c r="K50" s="34">
        <v>27.086419753086421</v>
      </c>
      <c r="L50" s="32">
        <v>136768</v>
      </c>
      <c r="M50" s="32">
        <v>31405</v>
      </c>
      <c r="N50" s="34">
        <v>22.962242629854938</v>
      </c>
      <c r="O50" s="32">
        <v>21308</v>
      </c>
      <c r="P50" s="32">
        <v>3244</v>
      </c>
      <c r="Q50" s="34">
        <v>15.224328890557537</v>
      </c>
      <c r="R50" s="32">
        <v>158076</v>
      </c>
      <c r="S50" s="32">
        <v>34649</v>
      </c>
      <c r="T50" s="34">
        <v>21.919203421139201</v>
      </c>
    </row>
    <row r="51" spans="1:20" s="31" customFormat="1" ht="15.75" x14ac:dyDescent="0.25">
      <c r="A51" s="32">
        <v>34</v>
      </c>
      <c r="B51" s="33" t="s">
        <v>58</v>
      </c>
      <c r="C51" s="32">
        <v>2482</v>
      </c>
      <c r="D51" s="32">
        <v>1480</v>
      </c>
      <c r="E51" s="34">
        <v>59.62933118452861</v>
      </c>
      <c r="F51" s="32">
        <v>2986</v>
      </c>
      <c r="G51" s="32">
        <v>2052</v>
      </c>
      <c r="H51" s="34">
        <v>68.720696584058942</v>
      </c>
      <c r="I51" s="32">
        <v>2220</v>
      </c>
      <c r="J51" s="32">
        <v>100</v>
      </c>
      <c r="K51" s="34">
        <v>4.5045045045045047</v>
      </c>
      <c r="L51" s="32">
        <v>7688</v>
      </c>
      <c r="M51" s="32">
        <v>3632</v>
      </c>
      <c r="N51" s="34">
        <v>47.242455775234134</v>
      </c>
      <c r="O51" s="32">
        <v>232</v>
      </c>
      <c r="P51" s="32">
        <v>43</v>
      </c>
      <c r="Q51" s="34">
        <v>18.53448275862069</v>
      </c>
      <c r="R51" s="32">
        <v>7920</v>
      </c>
      <c r="S51" s="32">
        <v>3675</v>
      </c>
      <c r="T51" s="34">
        <v>46.401515151515149</v>
      </c>
    </row>
    <row r="52" spans="1:20" s="31" customFormat="1" ht="15.75" x14ac:dyDescent="0.25">
      <c r="A52" s="32"/>
      <c r="B52" s="33" t="s">
        <v>59</v>
      </c>
      <c r="C52" s="32">
        <v>450086</v>
      </c>
      <c r="D52" s="32">
        <v>85263</v>
      </c>
      <c r="E52" s="34">
        <v>18.943712979297288</v>
      </c>
      <c r="F52" s="32">
        <v>210000</v>
      </c>
      <c r="G52" s="32">
        <v>6335</v>
      </c>
      <c r="H52" s="34">
        <v>3.0166666666666666</v>
      </c>
      <c r="I52" s="32">
        <v>36846</v>
      </c>
      <c r="J52" s="32">
        <v>33931</v>
      </c>
      <c r="K52" s="34">
        <v>92.088693480974868</v>
      </c>
      <c r="L52" s="32">
        <v>696932</v>
      </c>
      <c r="M52" s="32">
        <v>125529</v>
      </c>
      <c r="N52" s="34">
        <v>18.011656804394114</v>
      </c>
      <c r="O52" s="32">
        <v>28332</v>
      </c>
      <c r="P52" s="32">
        <v>5292</v>
      </c>
      <c r="Q52" s="34">
        <v>18.678526048284624</v>
      </c>
      <c r="R52" s="32">
        <v>725264</v>
      </c>
      <c r="S52" s="32">
        <v>130821</v>
      </c>
      <c r="T52" s="34">
        <v>18.037707648525227</v>
      </c>
    </row>
    <row r="53" spans="1:20" s="31" customFormat="1" ht="15.75" x14ac:dyDescent="0.25">
      <c r="A53" s="32"/>
      <c r="B53" s="33" t="s">
        <v>60</v>
      </c>
      <c r="C53" s="32">
        <v>7000000</v>
      </c>
      <c r="D53" s="32">
        <v>1194704</v>
      </c>
      <c r="E53" s="34">
        <v>17.0672</v>
      </c>
      <c r="F53" s="32">
        <v>7000000</v>
      </c>
      <c r="G53" s="32">
        <v>1701875</v>
      </c>
      <c r="H53" s="34">
        <v>24.3125</v>
      </c>
      <c r="I53" s="32">
        <v>1414500</v>
      </c>
      <c r="J53" s="32">
        <v>337693</v>
      </c>
      <c r="K53" s="34">
        <v>23.87366560622128</v>
      </c>
      <c r="L53" s="32">
        <v>15414500</v>
      </c>
      <c r="M53" s="32">
        <v>3234272</v>
      </c>
      <c r="N53" s="34">
        <v>20.98201044471115</v>
      </c>
      <c r="O53" s="32">
        <v>5000000</v>
      </c>
      <c r="P53" s="32">
        <v>2020544</v>
      </c>
      <c r="Q53" s="34">
        <v>40.410879999999999</v>
      </c>
      <c r="R53" s="32">
        <v>20414500</v>
      </c>
      <c r="S53" s="32">
        <v>5254816</v>
      </c>
      <c r="T53" s="34">
        <v>25.740605941855055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3" sqref="F3:G6"/>
    </sheetView>
  </sheetViews>
  <sheetFormatPr defaultRowHeight="15" x14ac:dyDescent="0.25"/>
  <cols>
    <col min="2" max="2" width="32.140625" bestFit="1" customWidth="1"/>
    <col min="3" max="3" width="10.140625" bestFit="1" customWidth="1"/>
  </cols>
  <sheetData>
    <row r="1" spans="1:7" ht="15.75" customHeight="1" x14ac:dyDescent="0.25">
      <c r="A1" s="49" t="s">
        <v>3</v>
      </c>
      <c r="B1" s="50" t="s">
        <v>4</v>
      </c>
      <c r="C1" s="51" t="s">
        <v>10</v>
      </c>
      <c r="D1" s="51"/>
      <c r="E1" s="51"/>
    </row>
    <row r="2" spans="1:7" x14ac:dyDescent="0.25">
      <c r="A2" s="49"/>
      <c r="B2" s="50"/>
      <c r="C2" s="37" t="s">
        <v>11</v>
      </c>
      <c r="D2" s="37" t="s">
        <v>12</v>
      </c>
      <c r="E2" s="29" t="s">
        <v>13</v>
      </c>
    </row>
    <row r="3" spans="1:7" ht="15.75" x14ac:dyDescent="0.25">
      <c r="A3" s="36"/>
      <c r="B3" s="33" t="s">
        <v>46</v>
      </c>
      <c r="C3" s="36">
        <v>16498105</v>
      </c>
      <c r="D3" s="36">
        <v>4634720</v>
      </c>
      <c r="E3" s="34">
        <v>28.092438495208995</v>
      </c>
      <c r="F3">
        <f>ROUND(C3/100,0)</f>
        <v>164981</v>
      </c>
      <c r="G3">
        <f>ROUND(D3/100,0)</f>
        <v>46347</v>
      </c>
    </row>
    <row r="4" spans="1:7" ht="15.75" x14ac:dyDescent="0.25">
      <c r="A4" s="36"/>
      <c r="B4" s="33" t="s">
        <v>49</v>
      </c>
      <c r="C4" s="36">
        <v>427617</v>
      </c>
      <c r="D4" s="36">
        <v>13401</v>
      </c>
      <c r="E4" s="34">
        <v>3.133879148864521</v>
      </c>
      <c r="F4">
        <f t="shared" ref="F4:F6" si="0">ROUND(C4/100,0)</f>
        <v>4276</v>
      </c>
      <c r="G4">
        <f t="shared" ref="G4:G6" si="1">ROUND(D4/100,0)</f>
        <v>134</v>
      </c>
    </row>
    <row r="5" spans="1:7" ht="15.75" x14ac:dyDescent="0.25">
      <c r="A5" s="36"/>
      <c r="B5" s="33" t="s">
        <v>53</v>
      </c>
      <c r="C5" s="36">
        <v>2763514</v>
      </c>
      <c r="D5" s="36">
        <v>475874</v>
      </c>
      <c r="E5" s="34">
        <v>17.219887433173849</v>
      </c>
      <c r="F5">
        <f t="shared" si="0"/>
        <v>27635</v>
      </c>
      <c r="G5">
        <f t="shared" si="1"/>
        <v>4759</v>
      </c>
    </row>
    <row r="6" spans="1:7" ht="15.75" x14ac:dyDescent="0.25">
      <c r="A6" s="36"/>
      <c r="B6" s="33" t="s">
        <v>59</v>
      </c>
      <c r="C6" s="36">
        <v>725264</v>
      </c>
      <c r="D6" s="36">
        <v>130821</v>
      </c>
      <c r="E6" s="34">
        <v>18.037707648525227</v>
      </c>
      <c r="F6">
        <f t="shared" si="0"/>
        <v>7253</v>
      </c>
      <c r="G6">
        <f t="shared" si="1"/>
        <v>1308</v>
      </c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workbookViewId="0">
      <selection activeCell="A11" sqref="A11:XFD11"/>
    </sheetView>
  </sheetViews>
  <sheetFormatPr defaultRowHeight="15" x14ac:dyDescent="0.25"/>
  <cols>
    <col min="2" max="2" width="32.140625" bestFit="1" customWidth="1"/>
    <col min="12" max="12" width="10.140625" bestFit="1" customWidth="1"/>
    <col min="18" max="18" width="10.140625" bestFit="1" customWidth="1"/>
  </cols>
  <sheetData>
    <row r="1" spans="1:20" ht="15.75" x14ac:dyDescent="0.25">
      <c r="A1" s="49" t="s">
        <v>3</v>
      </c>
      <c r="B1" s="50" t="s">
        <v>4</v>
      </c>
      <c r="C1" s="51" t="s">
        <v>5</v>
      </c>
      <c r="D1" s="51"/>
      <c r="E1" s="51"/>
      <c r="F1" s="51" t="s">
        <v>6</v>
      </c>
      <c r="G1" s="51"/>
      <c r="H1" s="51"/>
      <c r="I1" s="51" t="s">
        <v>7</v>
      </c>
      <c r="J1" s="51"/>
      <c r="K1" s="51"/>
      <c r="L1" s="51" t="s">
        <v>8</v>
      </c>
      <c r="M1" s="51"/>
      <c r="N1" s="51"/>
      <c r="O1" s="51" t="s">
        <v>9</v>
      </c>
      <c r="P1" s="51"/>
      <c r="Q1" s="51"/>
      <c r="R1" s="51" t="s">
        <v>10</v>
      </c>
      <c r="S1" s="51"/>
      <c r="T1" s="51"/>
    </row>
    <row r="2" spans="1:20" x14ac:dyDescent="0.25">
      <c r="A2" s="49"/>
      <c r="B2" s="50"/>
      <c r="C2" s="39" t="s">
        <v>11</v>
      </c>
      <c r="D2" s="39" t="s">
        <v>12</v>
      </c>
      <c r="E2" s="29" t="s">
        <v>13</v>
      </c>
      <c r="F2" s="39" t="s">
        <v>11</v>
      </c>
      <c r="G2" s="39" t="s">
        <v>12</v>
      </c>
      <c r="H2" s="29" t="s">
        <v>13</v>
      </c>
      <c r="I2" s="39" t="s">
        <v>11</v>
      </c>
      <c r="J2" s="39" t="s">
        <v>12</v>
      </c>
      <c r="K2" s="29" t="s">
        <v>13</v>
      </c>
      <c r="L2" s="39" t="s">
        <v>11</v>
      </c>
      <c r="M2" s="39" t="s">
        <v>12</v>
      </c>
      <c r="N2" s="39" t="s">
        <v>13</v>
      </c>
      <c r="O2" s="39" t="s">
        <v>11</v>
      </c>
      <c r="P2" s="39" t="s">
        <v>12</v>
      </c>
      <c r="Q2" s="39" t="s">
        <v>13</v>
      </c>
      <c r="R2" s="39" t="s">
        <v>11</v>
      </c>
      <c r="S2" s="39" t="s">
        <v>12</v>
      </c>
      <c r="T2" s="29" t="s">
        <v>13</v>
      </c>
    </row>
    <row r="3" spans="1:20" ht="15.75" x14ac:dyDescent="0.25">
      <c r="A3" s="38"/>
      <c r="B3" s="33" t="s">
        <v>60</v>
      </c>
      <c r="C3" s="38">
        <v>7000000</v>
      </c>
      <c r="D3" s="38">
        <v>1194704</v>
      </c>
      <c r="E3" s="34">
        <v>17.0672</v>
      </c>
      <c r="F3" s="38">
        <v>7000000</v>
      </c>
      <c r="G3" s="38">
        <v>1701875</v>
      </c>
      <c r="H3" s="34">
        <v>24.3125</v>
      </c>
      <c r="I3" s="38">
        <v>1414500</v>
      </c>
      <c r="J3" s="38">
        <v>337693</v>
      </c>
      <c r="K3" s="34">
        <v>23.87366560622128</v>
      </c>
      <c r="L3" s="38">
        <v>15414500</v>
      </c>
      <c r="M3" s="38">
        <v>3234272</v>
      </c>
      <c r="N3" s="34">
        <v>20.98201044471115</v>
      </c>
      <c r="O3" s="38">
        <v>5000000</v>
      </c>
      <c r="P3" s="38">
        <v>2020544</v>
      </c>
      <c r="Q3" s="34">
        <v>40.410879999999999</v>
      </c>
      <c r="R3" s="38">
        <v>20414500</v>
      </c>
      <c r="S3" s="38">
        <v>5254816</v>
      </c>
      <c r="T3" s="34">
        <v>25.740605941855055</v>
      </c>
    </row>
    <row r="4" spans="1:20" x14ac:dyDescent="0.25">
      <c r="C4">
        <f>C3/100</f>
        <v>70000</v>
      </c>
      <c r="D4">
        <f>D3/100</f>
        <v>11947.04</v>
      </c>
      <c r="E4">
        <f>D4/C4*100</f>
        <v>17.067200000000003</v>
      </c>
      <c r="F4">
        <f>F3/100</f>
        <v>70000</v>
      </c>
      <c r="G4">
        <f>G3/100</f>
        <v>17018.75</v>
      </c>
      <c r="I4">
        <f>I3/100</f>
        <v>14145</v>
      </c>
      <c r="J4">
        <f>J3/100</f>
        <v>3376.93</v>
      </c>
      <c r="L4">
        <f>L3/100</f>
        <v>154145</v>
      </c>
      <c r="M4">
        <f>M3/100</f>
        <v>32342.720000000001</v>
      </c>
      <c r="O4">
        <f>O3/100</f>
        <v>50000</v>
      </c>
      <c r="P4">
        <f>P3/100</f>
        <v>20205.439999999999</v>
      </c>
      <c r="R4">
        <f>R3/100</f>
        <v>204145</v>
      </c>
      <c r="S4">
        <f>S3/100</f>
        <v>52548.160000000003</v>
      </c>
    </row>
  </sheetData>
  <mergeCells count="8">
    <mergeCell ref="O1:Q1"/>
    <mergeCell ref="R1:T1"/>
    <mergeCell ref="A1:A2"/>
    <mergeCell ref="B1:B2"/>
    <mergeCell ref="C1:E1"/>
    <mergeCell ref="F1:H1"/>
    <mergeCell ref="I1:K1"/>
    <mergeCell ref="L1:N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K15" sqref="K15"/>
    </sheetView>
  </sheetViews>
  <sheetFormatPr defaultRowHeight="15" x14ac:dyDescent="0.25"/>
  <cols>
    <col min="2" max="2" width="32.140625" bestFit="1" customWidth="1"/>
    <col min="3" max="4" width="0" hidden="1" customWidth="1"/>
  </cols>
  <sheetData>
    <row r="1" spans="1:8" ht="15.75" customHeight="1" x14ac:dyDescent="0.25">
      <c r="A1" s="49" t="s">
        <v>3</v>
      </c>
      <c r="B1" s="50" t="s">
        <v>4</v>
      </c>
      <c r="C1" s="51" t="s">
        <v>10</v>
      </c>
      <c r="D1" s="51"/>
      <c r="E1" s="51"/>
      <c r="F1" s="51"/>
      <c r="G1" s="51"/>
      <c r="H1" s="51"/>
    </row>
    <row r="2" spans="1:8" x14ac:dyDescent="0.25">
      <c r="A2" s="49"/>
      <c r="B2" s="50"/>
      <c r="C2" s="41" t="s">
        <v>11</v>
      </c>
      <c r="D2" s="41" t="s">
        <v>12</v>
      </c>
      <c r="E2" s="41"/>
      <c r="F2" s="41"/>
      <c r="G2" s="41"/>
      <c r="H2" s="29" t="s">
        <v>13</v>
      </c>
    </row>
    <row r="3" spans="1:8" ht="15.75" x14ac:dyDescent="0.25">
      <c r="A3" s="40">
        <v>1</v>
      </c>
      <c r="B3" s="33" t="s">
        <v>48</v>
      </c>
      <c r="C3" s="40">
        <v>427617</v>
      </c>
      <c r="D3" s="40">
        <v>13401</v>
      </c>
      <c r="E3" s="40">
        <f t="shared" ref="E3:E20" si="0">ROUND(C3/100,0)</f>
        <v>4276</v>
      </c>
      <c r="F3" s="40">
        <f t="shared" ref="F3:F20" si="1">ROUND(D3/100,0)</f>
        <v>134</v>
      </c>
      <c r="G3" s="45">
        <f t="shared" ref="G3:G20" si="2">F3/E3*100</f>
        <v>3.1337698783910199</v>
      </c>
      <c r="H3" s="34">
        <v>3.133879148864521</v>
      </c>
    </row>
    <row r="4" spans="1:8" ht="15.75" x14ac:dyDescent="0.25">
      <c r="A4" s="40">
        <v>2</v>
      </c>
      <c r="B4" s="33" t="s">
        <v>51</v>
      </c>
      <c r="C4" s="40">
        <v>1393387</v>
      </c>
      <c r="D4" s="40">
        <v>125531</v>
      </c>
      <c r="E4" s="40">
        <f t="shared" si="0"/>
        <v>13934</v>
      </c>
      <c r="F4" s="40">
        <f t="shared" si="1"/>
        <v>1255</v>
      </c>
      <c r="G4" s="45">
        <f t="shared" si="2"/>
        <v>9.0067460887038902</v>
      </c>
      <c r="H4" s="34">
        <v>9.0090549143920526</v>
      </c>
    </row>
    <row r="5" spans="1:8" ht="15.75" x14ac:dyDescent="0.25">
      <c r="A5" s="40">
        <v>3</v>
      </c>
      <c r="B5" s="33" t="s">
        <v>19</v>
      </c>
      <c r="C5" s="40">
        <v>753560</v>
      </c>
      <c r="D5" s="40">
        <v>80962</v>
      </c>
      <c r="E5" s="40">
        <f t="shared" si="0"/>
        <v>7536</v>
      </c>
      <c r="F5" s="40">
        <f t="shared" si="1"/>
        <v>810</v>
      </c>
      <c r="G5" s="45">
        <f t="shared" si="2"/>
        <v>10.748407643312103</v>
      </c>
      <c r="H5" s="34">
        <v>10.743935453049524</v>
      </c>
    </row>
    <row r="6" spans="1:8" ht="15.75" x14ac:dyDescent="0.25">
      <c r="A6" s="40">
        <v>4</v>
      </c>
      <c r="B6" s="33" t="s">
        <v>35</v>
      </c>
      <c r="C6" s="40">
        <v>408038</v>
      </c>
      <c r="D6" s="40">
        <v>54444</v>
      </c>
      <c r="E6" s="40">
        <f t="shared" si="0"/>
        <v>4080</v>
      </c>
      <c r="F6" s="40">
        <f t="shared" si="1"/>
        <v>544</v>
      </c>
      <c r="G6" s="45">
        <f t="shared" si="2"/>
        <v>13.333333333333334</v>
      </c>
      <c r="H6" s="34">
        <v>13.342874928315501</v>
      </c>
    </row>
    <row r="7" spans="1:8" ht="15.75" x14ac:dyDescent="0.25">
      <c r="A7" s="40">
        <v>5</v>
      </c>
      <c r="B7" s="33" t="s">
        <v>17</v>
      </c>
      <c r="C7" s="40">
        <v>2426666</v>
      </c>
      <c r="D7" s="40">
        <v>345230</v>
      </c>
      <c r="E7" s="40">
        <f t="shared" si="0"/>
        <v>24267</v>
      </c>
      <c r="F7" s="40">
        <f t="shared" si="1"/>
        <v>3452</v>
      </c>
      <c r="G7" s="45">
        <f t="shared" si="2"/>
        <v>14.225079325833438</v>
      </c>
      <c r="H7" s="34">
        <v>14.226514897394201</v>
      </c>
    </row>
    <row r="8" spans="1:8" ht="15.75" x14ac:dyDescent="0.25">
      <c r="A8" s="40">
        <v>6</v>
      </c>
      <c r="B8" s="33" t="s">
        <v>56</v>
      </c>
      <c r="C8" s="40">
        <v>527834</v>
      </c>
      <c r="D8" s="40">
        <v>78692</v>
      </c>
      <c r="E8" s="40">
        <f t="shared" si="0"/>
        <v>5278</v>
      </c>
      <c r="F8" s="40">
        <f t="shared" si="1"/>
        <v>787</v>
      </c>
      <c r="G8" s="45">
        <f t="shared" si="2"/>
        <v>14.91095111784767</v>
      </c>
      <c r="H8" s="34">
        <v>14.908475012977565</v>
      </c>
    </row>
    <row r="9" spans="1:8" ht="15.75" x14ac:dyDescent="0.25">
      <c r="A9" s="40">
        <v>7</v>
      </c>
      <c r="B9" s="33" t="s">
        <v>44</v>
      </c>
      <c r="C9" s="40">
        <v>586</v>
      </c>
      <c r="D9" s="40">
        <v>72</v>
      </c>
      <c r="E9" s="40">
        <f t="shared" si="0"/>
        <v>6</v>
      </c>
      <c r="F9" s="40">
        <f t="shared" si="1"/>
        <v>1</v>
      </c>
      <c r="G9" s="45">
        <f t="shared" si="2"/>
        <v>16.666666666666664</v>
      </c>
      <c r="H9" s="34">
        <v>12.286689419795222</v>
      </c>
    </row>
    <row r="10" spans="1:8" ht="15.75" x14ac:dyDescent="0.25">
      <c r="A10" s="40">
        <v>8</v>
      </c>
      <c r="B10" s="33" t="s">
        <v>26</v>
      </c>
      <c r="C10" s="40">
        <v>188909</v>
      </c>
      <c r="D10" s="40">
        <v>31509</v>
      </c>
      <c r="E10" s="40">
        <f t="shared" si="0"/>
        <v>1889</v>
      </c>
      <c r="F10" s="40">
        <f t="shared" si="1"/>
        <v>315</v>
      </c>
      <c r="G10" s="45">
        <f t="shared" si="2"/>
        <v>16.675489677077817</v>
      </c>
      <c r="H10" s="34">
        <v>16.679459422261512</v>
      </c>
    </row>
    <row r="11" spans="1:8" ht="15.75" x14ac:dyDescent="0.25">
      <c r="A11" s="40">
        <v>9</v>
      </c>
      <c r="B11" s="33" t="s">
        <v>41</v>
      </c>
      <c r="C11" s="40">
        <v>794706</v>
      </c>
      <c r="D11" s="40">
        <v>141659</v>
      </c>
      <c r="E11" s="40">
        <f t="shared" si="0"/>
        <v>7947</v>
      </c>
      <c r="F11" s="40">
        <f t="shared" si="1"/>
        <v>1417</v>
      </c>
      <c r="G11" s="45">
        <f t="shared" si="2"/>
        <v>17.830627909903107</v>
      </c>
      <c r="H11" s="34">
        <v>17.825334148729215</v>
      </c>
    </row>
    <row r="12" spans="1:8" ht="15.75" x14ac:dyDescent="0.25">
      <c r="A12" s="40">
        <v>10</v>
      </c>
      <c r="B12" s="33" t="s">
        <v>30</v>
      </c>
      <c r="C12" s="40">
        <v>256790</v>
      </c>
      <c r="D12" s="40">
        <v>50096</v>
      </c>
      <c r="E12" s="40">
        <f t="shared" si="0"/>
        <v>2568</v>
      </c>
      <c r="F12" s="40">
        <f t="shared" si="1"/>
        <v>501</v>
      </c>
      <c r="G12" s="45">
        <f t="shared" si="2"/>
        <v>19.509345794392523</v>
      </c>
      <c r="H12" s="34">
        <v>19.508547840647999</v>
      </c>
    </row>
    <row r="13" spans="1:8" ht="15.75" x14ac:dyDescent="0.25">
      <c r="A13" s="40">
        <v>11</v>
      </c>
      <c r="B13" s="33" t="s">
        <v>20</v>
      </c>
      <c r="C13" s="40">
        <v>1053377</v>
      </c>
      <c r="D13" s="40">
        <v>224679</v>
      </c>
      <c r="E13" s="40">
        <f t="shared" si="0"/>
        <v>10534</v>
      </c>
      <c r="F13" s="40">
        <f t="shared" si="1"/>
        <v>2247</v>
      </c>
      <c r="G13" s="45">
        <f t="shared" si="2"/>
        <v>21.330928422251759</v>
      </c>
      <c r="H13" s="34">
        <v>21.329400584975751</v>
      </c>
    </row>
    <row r="14" spans="1:8" ht="15.75" x14ac:dyDescent="0.25">
      <c r="A14" s="40">
        <v>12</v>
      </c>
      <c r="B14" s="33" t="s">
        <v>25</v>
      </c>
      <c r="C14" s="40">
        <v>1003934</v>
      </c>
      <c r="D14" s="40">
        <v>216835</v>
      </c>
      <c r="E14" s="40">
        <f t="shared" si="0"/>
        <v>10039</v>
      </c>
      <c r="F14" s="40">
        <f t="shared" si="1"/>
        <v>2168</v>
      </c>
      <c r="G14" s="45">
        <f t="shared" si="2"/>
        <v>21.595776471760136</v>
      </c>
      <c r="H14" s="34">
        <v>21.598531377560676</v>
      </c>
    </row>
    <row r="15" spans="1:8" ht="15.75" x14ac:dyDescent="0.25">
      <c r="A15" s="40">
        <v>13</v>
      </c>
      <c r="B15" s="33" t="s">
        <v>57</v>
      </c>
      <c r="C15" s="40">
        <v>158076</v>
      </c>
      <c r="D15" s="40">
        <v>34649</v>
      </c>
      <c r="E15" s="40">
        <f t="shared" si="0"/>
        <v>1581</v>
      </c>
      <c r="F15" s="40">
        <f t="shared" si="1"/>
        <v>346</v>
      </c>
      <c r="G15" s="45">
        <f t="shared" si="2"/>
        <v>21.884882985452244</v>
      </c>
      <c r="H15" s="34">
        <v>21.919203421139201</v>
      </c>
    </row>
    <row r="16" spans="1:8" ht="15.75" x14ac:dyDescent="0.25">
      <c r="A16" s="40">
        <v>14</v>
      </c>
      <c r="B16" s="33" t="s">
        <v>36</v>
      </c>
      <c r="C16" s="40">
        <v>1259644</v>
      </c>
      <c r="D16" s="40">
        <v>288561</v>
      </c>
      <c r="E16" s="40">
        <f t="shared" si="0"/>
        <v>12596</v>
      </c>
      <c r="F16" s="40">
        <f t="shared" si="1"/>
        <v>2886</v>
      </c>
      <c r="G16" s="45">
        <f t="shared" si="2"/>
        <v>22.912035566846615</v>
      </c>
      <c r="H16" s="34">
        <v>22.908139125022625</v>
      </c>
    </row>
    <row r="17" spans="1:8" ht="15.75" x14ac:dyDescent="0.25">
      <c r="A17" s="40">
        <v>15</v>
      </c>
      <c r="B17" s="33" t="s">
        <v>33</v>
      </c>
      <c r="C17" s="40">
        <v>5608</v>
      </c>
      <c r="D17" s="40">
        <v>1304</v>
      </c>
      <c r="E17" s="40">
        <f t="shared" si="0"/>
        <v>56</v>
      </c>
      <c r="F17" s="40">
        <f t="shared" si="1"/>
        <v>13</v>
      </c>
      <c r="G17" s="45">
        <f t="shared" si="2"/>
        <v>23.214285714285715</v>
      </c>
      <c r="H17" s="34">
        <v>23.252496433666192</v>
      </c>
    </row>
    <row r="18" spans="1:8" ht="15.75" x14ac:dyDescent="0.25">
      <c r="A18" s="40">
        <v>16</v>
      </c>
      <c r="B18" s="33" t="s">
        <v>18</v>
      </c>
      <c r="C18" s="40">
        <v>879802</v>
      </c>
      <c r="D18" s="40">
        <v>210647</v>
      </c>
      <c r="E18" s="40">
        <f t="shared" si="0"/>
        <v>8798</v>
      </c>
      <c r="F18" s="40">
        <f t="shared" si="1"/>
        <v>2106</v>
      </c>
      <c r="G18" s="45">
        <f t="shared" si="2"/>
        <v>23.937258467833601</v>
      </c>
      <c r="H18" s="34">
        <v>23.942546163795946</v>
      </c>
    </row>
    <row r="19" spans="1:8" ht="15.75" x14ac:dyDescent="0.25">
      <c r="A19" s="40">
        <v>17</v>
      </c>
      <c r="B19" s="33" t="s">
        <v>32</v>
      </c>
      <c r="C19" s="40">
        <v>33871</v>
      </c>
      <c r="D19" s="40">
        <v>8293</v>
      </c>
      <c r="E19" s="40">
        <f t="shared" si="0"/>
        <v>339</v>
      </c>
      <c r="F19" s="40">
        <f t="shared" si="1"/>
        <v>83</v>
      </c>
      <c r="G19" s="45">
        <f t="shared" si="2"/>
        <v>24.483775811209441</v>
      </c>
      <c r="H19" s="34">
        <v>24.484071919931505</v>
      </c>
    </row>
    <row r="20" spans="1:8" ht="15.75" x14ac:dyDescent="0.25">
      <c r="A20" s="40">
        <v>18</v>
      </c>
      <c r="B20" s="33" t="s">
        <v>52</v>
      </c>
      <c r="C20" s="40">
        <v>1370127</v>
      </c>
      <c r="D20" s="40">
        <v>350343</v>
      </c>
      <c r="E20" s="40">
        <f t="shared" si="0"/>
        <v>13701</v>
      </c>
      <c r="F20" s="40">
        <f t="shared" si="1"/>
        <v>3503</v>
      </c>
      <c r="G20" s="45">
        <f t="shared" si="2"/>
        <v>25.567476826509012</v>
      </c>
      <c r="H20" s="34">
        <v>25.570111383835219</v>
      </c>
    </row>
    <row r="21" spans="1:8" ht="15.75" x14ac:dyDescent="0.25">
      <c r="A21" s="40"/>
      <c r="B21" s="33"/>
      <c r="C21" s="40"/>
      <c r="D21" s="40"/>
      <c r="E21" s="40"/>
      <c r="F21" s="40"/>
      <c r="G21" s="45"/>
      <c r="H21" s="34"/>
    </row>
    <row r="22" spans="1:8" ht="15.75" x14ac:dyDescent="0.25">
      <c r="A22" s="40">
        <v>7</v>
      </c>
      <c r="B22" s="33" t="s">
        <v>21</v>
      </c>
      <c r="C22" s="40">
        <v>630433</v>
      </c>
      <c r="D22" s="40">
        <v>162622</v>
      </c>
      <c r="E22" s="40">
        <f t="shared" ref="E22:E37" si="3">ROUND(C22/100,0)</f>
        <v>6304</v>
      </c>
      <c r="F22" s="40">
        <f t="shared" ref="F22:F37" si="4">ROUND(D22/100,0)</f>
        <v>1626</v>
      </c>
      <c r="G22" s="45">
        <f t="shared" ref="G22:G37" si="5">F22/E22*100</f>
        <v>25.793147208121823</v>
      </c>
      <c r="H22" s="34">
        <v>25.795286731500411</v>
      </c>
    </row>
    <row r="23" spans="1:8" ht="15.75" x14ac:dyDescent="0.25">
      <c r="A23" s="40">
        <v>2</v>
      </c>
      <c r="B23" s="33" t="s">
        <v>16</v>
      </c>
      <c r="C23" s="40">
        <v>1464748</v>
      </c>
      <c r="D23" s="40">
        <v>382975</v>
      </c>
      <c r="E23" s="40">
        <f t="shared" si="3"/>
        <v>14647</v>
      </c>
      <c r="F23" s="40">
        <f t="shared" si="4"/>
        <v>3830</v>
      </c>
      <c r="G23" s="45">
        <f t="shared" si="5"/>
        <v>26.148699392367035</v>
      </c>
      <c r="H23" s="34">
        <v>26.146135717543224</v>
      </c>
    </row>
    <row r="24" spans="1:8" ht="15.75" x14ac:dyDescent="0.25">
      <c r="A24" s="40">
        <v>8</v>
      </c>
      <c r="B24" s="33" t="s">
        <v>23</v>
      </c>
      <c r="C24" s="40">
        <v>1009784</v>
      </c>
      <c r="D24" s="40">
        <v>289919</v>
      </c>
      <c r="E24" s="40">
        <f t="shared" si="3"/>
        <v>10098</v>
      </c>
      <c r="F24" s="40">
        <f t="shared" si="4"/>
        <v>2899</v>
      </c>
      <c r="G24" s="45">
        <f t="shared" si="5"/>
        <v>28.708655179243415</v>
      </c>
      <c r="H24" s="34">
        <v>28.710991657621825</v>
      </c>
    </row>
    <row r="25" spans="1:8" ht="15.75" x14ac:dyDescent="0.25">
      <c r="A25" s="40">
        <v>17</v>
      </c>
      <c r="B25" s="33" t="s">
        <v>34</v>
      </c>
      <c r="C25" s="40">
        <v>5148</v>
      </c>
      <c r="D25" s="40">
        <v>1717</v>
      </c>
      <c r="E25" s="40">
        <f t="shared" si="3"/>
        <v>51</v>
      </c>
      <c r="F25" s="40">
        <f t="shared" si="4"/>
        <v>17</v>
      </c>
      <c r="G25" s="45">
        <f t="shared" si="5"/>
        <v>33.333333333333329</v>
      </c>
      <c r="H25" s="34">
        <v>33.352758352758357</v>
      </c>
    </row>
    <row r="26" spans="1:8" ht="15.75" x14ac:dyDescent="0.25">
      <c r="A26" s="40">
        <v>1</v>
      </c>
      <c r="B26" s="33" t="s">
        <v>15</v>
      </c>
      <c r="C26" s="40">
        <v>3082833</v>
      </c>
      <c r="D26" s="40">
        <v>1101949</v>
      </c>
      <c r="E26" s="40">
        <f t="shared" si="3"/>
        <v>30828</v>
      </c>
      <c r="F26" s="40">
        <f t="shared" si="4"/>
        <v>11019</v>
      </c>
      <c r="G26" s="45">
        <f t="shared" si="5"/>
        <v>35.743479953289217</v>
      </c>
      <c r="H26" s="34">
        <v>35.744686786472052</v>
      </c>
    </row>
    <row r="27" spans="1:8" ht="15.75" x14ac:dyDescent="0.25">
      <c r="A27" s="40">
        <v>20</v>
      </c>
      <c r="B27" s="33" t="s">
        <v>37</v>
      </c>
      <c r="C27" s="40">
        <v>477413</v>
      </c>
      <c r="D27" s="40">
        <v>184608</v>
      </c>
      <c r="E27" s="40">
        <f t="shared" si="3"/>
        <v>4774</v>
      </c>
      <c r="F27" s="40">
        <f t="shared" si="4"/>
        <v>1846</v>
      </c>
      <c r="G27" s="45">
        <f t="shared" si="5"/>
        <v>38.667783829074153</v>
      </c>
      <c r="H27" s="34">
        <v>38.6684065997365</v>
      </c>
    </row>
    <row r="28" spans="1:8" ht="15.75" x14ac:dyDescent="0.25">
      <c r="A28" s="40">
        <v>31</v>
      </c>
      <c r="B28" s="33" t="s">
        <v>55</v>
      </c>
      <c r="C28" s="40">
        <v>31434</v>
      </c>
      <c r="D28" s="40">
        <v>13805</v>
      </c>
      <c r="E28" s="40">
        <f t="shared" si="3"/>
        <v>314</v>
      </c>
      <c r="F28" s="40">
        <f t="shared" si="4"/>
        <v>138</v>
      </c>
      <c r="G28" s="45">
        <f t="shared" si="5"/>
        <v>43.949044585987259</v>
      </c>
      <c r="H28" s="34">
        <v>43.917414264808805</v>
      </c>
    </row>
    <row r="29" spans="1:8" ht="15.75" x14ac:dyDescent="0.25">
      <c r="A29" s="40">
        <v>34</v>
      </c>
      <c r="B29" s="33" t="s">
        <v>58</v>
      </c>
      <c r="C29" s="40">
        <v>7920</v>
      </c>
      <c r="D29" s="40">
        <v>3675</v>
      </c>
      <c r="E29" s="40">
        <f t="shared" si="3"/>
        <v>79</v>
      </c>
      <c r="F29" s="40">
        <f t="shared" si="4"/>
        <v>37</v>
      </c>
      <c r="G29" s="45">
        <f t="shared" si="5"/>
        <v>46.835443037974684</v>
      </c>
      <c r="H29" s="34">
        <v>46.401515151515149</v>
      </c>
    </row>
    <row r="30" spans="1:8" ht="15.75" x14ac:dyDescent="0.25">
      <c r="A30" s="40">
        <v>21</v>
      </c>
      <c r="B30" s="33" t="s">
        <v>38</v>
      </c>
      <c r="C30" s="40">
        <v>3928</v>
      </c>
      <c r="D30" s="40">
        <v>1943</v>
      </c>
      <c r="E30" s="40">
        <f t="shared" si="3"/>
        <v>39</v>
      </c>
      <c r="F30" s="40">
        <f t="shared" si="4"/>
        <v>19</v>
      </c>
      <c r="G30" s="45">
        <f t="shared" si="5"/>
        <v>48.717948717948715</v>
      </c>
      <c r="H30" s="34">
        <v>49.465376782077392</v>
      </c>
    </row>
    <row r="31" spans="1:8" ht="15.75" x14ac:dyDescent="0.25">
      <c r="A31" s="40">
        <v>25</v>
      </c>
      <c r="B31" s="33" t="s">
        <v>42</v>
      </c>
      <c r="C31" s="40">
        <v>3784</v>
      </c>
      <c r="D31" s="40">
        <v>2268</v>
      </c>
      <c r="E31" s="40">
        <f t="shared" si="3"/>
        <v>38</v>
      </c>
      <c r="F31" s="40">
        <f t="shared" si="4"/>
        <v>23</v>
      </c>
      <c r="G31" s="45">
        <f t="shared" si="5"/>
        <v>60.526315789473685</v>
      </c>
      <c r="H31" s="34">
        <v>59.936575052854124</v>
      </c>
    </row>
    <row r="32" spans="1:8" ht="15.75" x14ac:dyDescent="0.25">
      <c r="A32" s="40">
        <v>12</v>
      </c>
      <c r="B32" s="33" t="s">
        <v>27</v>
      </c>
      <c r="C32" s="40">
        <v>39501</v>
      </c>
      <c r="D32" s="40">
        <v>24183</v>
      </c>
      <c r="E32" s="40">
        <f t="shared" si="3"/>
        <v>395</v>
      </c>
      <c r="F32" s="40">
        <f t="shared" si="4"/>
        <v>242</v>
      </c>
      <c r="G32" s="45">
        <f t="shared" si="5"/>
        <v>61.265822784810133</v>
      </c>
      <c r="H32" s="34">
        <v>61.221234905445435</v>
      </c>
    </row>
    <row r="33" spans="1:8" ht="15.75" x14ac:dyDescent="0.25">
      <c r="A33" s="40">
        <v>14</v>
      </c>
      <c r="B33" s="33" t="s">
        <v>31</v>
      </c>
      <c r="C33" s="40">
        <v>614766</v>
      </c>
      <c r="D33" s="40">
        <v>419381</v>
      </c>
      <c r="E33" s="40">
        <f t="shared" si="3"/>
        <v>6148</v>
      </c>
      <c r="F33" s="40">
        <f t="shared" si="4"/>
        <v>4194</v>
      </c>
      <c r="G33" s="45">
        <f t="shared" si="5"/>
        <v>68.217306441119064</v>
      </c>
      <c r="H33" s="34">
        <v>68.217988633073404</v>
      </c>
    </row>
    <row r="34" spans="1:8" ht="15.75" x14ac:dyDescent="0.25">
      <c r="A34" s="40">
        <v>22</v>
      </c>
      <c r="B34" s="33" t="s">
        <v>39</v>
      </c>
      <c r="C34" s="40">
        <v>54154</v>
      </c>
      <c r="D34" s="40">
        <v>44957</v>
      </c>
      <c r="E34" s="40">
        <f t="shared" si="3"/>
        <v>542</v>
      </c>
      <c r="F34" s="40">
        <f t="shared" si="4"/>
        <v>450</v>
      </c>
      <c r="G34" s="45">
        <f t="shared" si="5"/>
        <v>83.025830258302577</v>
      </c>
      <c r="H34" s="34">
        <v>83.016951656387334</v>
      </c>
    </row>
    <row r="35" spans="1:8" ht="15.75" x14ac:dyDescent="0.25">
      <c r="A35" s="40">
        <v>26</v>
      </c>
      <c r="B35" s="33" t="s">
        <v>43</v>
      </c>
      <c r="C35" s="40">
        <v>3785</v>
      </c>
      <c r="D35" s="40">
        <v>7570</v>
      </c>
      <c r="E35" s="40">
        <f t="shared" si="3"/>
        <v>38</v>
      </c>
      <c r="F35" s="40">
        <f t="shared" si="4"/>
        <v>76</v>
      </c>
      <c r="G35" s="45">
        <f t="shared" si="5"/>
        <v>200</v>
      </c>
      <c r="H35" s="34">
        <v>200</v>
      </c>
    </row>
    <row r="36" spans="1:8" ht="15.75" x14ac:dyDescent="0.25">
      <c r="A36" s="40">
        <v>9</v>
      </c>
      <c r="B36" s="33" t="s">
        <v>24</v>
      </c>
      <c r="C36" s="40">
        <v>31211</v>
      </c>
      <c r="D36" s="40">
        <v>96712</v>
      </c>
      <c r="E36" s="40">
        <f t="shared" si="3"/>
        <v>312</v>
      </c>
      <c r="F36" s="40">
        <f t="shared" si="4"/>
        <v>967</v>
      </c>
      <c r="G36" s="45">
        <f t="shared" si="5"/>
        <v>309.93589743589746</v>
      </c>
      <c r="H36" s="34">
        <v>309.86511165935087</v>
      </c>
    </row>
    <row r="37" spans="1:8" ht="15.75" x14ac:dyDescent="0.25">
      <c r="A37" s="40">
        <v>23</v>
      </c>
      <c r="B37" s="33" t="s">
        <v>40</v>
      </c>
      <c r="C37" s="40">
        <v>11126</v>
      </c>
      <c r="D37" s="40">
        <v>259625</v>
      </c>
      <c r="E37" s="40">
        <f t="shared" si="3"/>
        <v>111</v>
      </c>
      <c r="F37" s="40">
        <f t="shared" si="4"/>
        <v>2596</v>
      </c>
      <c r="G37" s="45">
        <f t="shared" si="5"/>
        <v>2338.7387387387389</v>
      </c>
      <c r="H37" s="34">
        <v>2333.4981125292111</v>
      </c>
    </row>
    <row r="38" spans="1:8" ht="15.75" x14ac:dyDescent="0.25">
      <c r="A38" s="42"/>
      <c r="B38" s="43"/>
      <c r="C38" s="42"/>
      <c r="D38" s="42"/>
      <c r="E38" s="42"/>
      <c r="F38" s="42"/>
      <c r="G38" s="45"/>
      <c r="H38" s="44"/>
    </row>
    <row r="39" spans="1:8" ht="15.75" x14ac:dyDescent="0.25">
      <c r="A39" s="42"/>
      <c r="B39" s="43"/>
      <c r="C39" s="42"/>
      <c r="D39" s="42"/>
      <c r="E39" s="42">
        <f>SUM(E3:E37)</f>
        <v>204143</v>
      </c>
      <c r="F39" s="42">
        <f>SUM(F3:F37)</f>
        <v>52547</v>
      </c>
      <c r="G39" s="45">
        <f>F39/E39*100</f>
        <v>25.740289894828628</v>
      </c>
      <c r="H39" s="44"/>
    </row>
    <row r="40" spans="1:8" ht="15.75" x14ac:dyDescent="0.25">
      <c r="C40">
        <v>20414500</v>
      </c>
      <c r="D40">
        <v>5254816</v>
      </c>
      <c r="G40" s="40" t="e">
        <f>F40/E40*100</f>
        <v>#DIV/0!</v>
      </c>
      <c r="H40">
        <v>25.740605941855055</v>
      </c>
    </row>
  </sheetData>
  <mergeCells count="3">
    <mergeCell ref="C1:H1"/>
    <mergeCell ref="A1:A2"/>
    <mergeCell ref="B1:B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53" t="s">
        <v>61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75" x14ac:dyDescent="0.3">
      <c r="A3" s="54" t="str">
        <f>Sheet1!A3</f>
        <v xml:space="preserve">BANK WISE PERFORMANCE : ANNUAL CREDIT PLAN AS ON : 30.06.2022 </v>
      </c>
      <c r="B3" s="55"/>
      <c r="C3" s="55"/>
      <c r="D3" s="55"/>
      <c r="E3" s="55"/>
      <c r="F3" s="55"/>
      <c r="G3" s="55"/>
      <c r="H3" s="55"/>
      <c r="I3" s="55"/>
      <c r="J3" s="56"/>
    </row>
    <row r="4" spans="1:10" ht="18.75" x14ac:dyDescent="0.3">
      <c r="A4" s="57" t="s">
        <v>62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45" customHeight="1" x14ac:dyDescent="0.25">
      <c r="A5" s="16" t="s">
        <v>3</v>
      </c>
      <c r="B5" s="17" t="s">
        <v>63</v>
      </c>
      <c r="C5" s="49" t="s">
        <v>64</v>
      </c>
      <c r="D5" s="49"/>
      <c r="E5" s="49"/>
      <c r="F5" s="58" t="s">
        <v>65</v>
      </c>
      <c r="G5" s="58"/>
      <c r="H5" s="58"/>
      <c r="I5" s="58" t="s">
        <v>66</v>
      </c>
      <c r="J5" s="58"/>
    </row>
    <row r="6" spans="1:10" x14ac:dyDescent="0.25">
      <c r="A6" s="16"/>
      <c r="B6" s="17"/>
      <c r="C6" s="16" t="s">
        <v>11</v>
      </c>
      <c r="D6" s="16" t="s">
        <v>12</v>
      </c>
      <c r="E6" s="17" t="s">
        <v>13</v>
      </c>
      <c r="F6" s="16" t="s">
        <v>11</v>
      </c>
      <c r="G6" s="16" t="s">
        <v>12</v>
      </c>
      <c r="H6" s="17" t="s">
        <v>13</v>
      </c>
      <c r="I6" s="17" t="s">
        <v>67</v>
      </c>
      <c r="J6" s="3" t="s">
        <v>12</v>
      </c>
    </row>
    <row r="7" spans="1:10" x14ac:dyDescent="0.25">
      <c r="A7" s="18"/>
      <c r="B7" s="18" t="s">
        <v>14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68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68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69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47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71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72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73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74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2022-09-12T12:25:05Z</cp:lastPrinted>
  <dcterms:created xsi:type="dcterms:W3CDTF">2013-08-22T12:33:56Z</dcterms:created>
  <dcterms:modified xsi:type="dcterms:W3CDTF">2022-09-12T12:26:36Z</dcterms:modified>
</cp:coreProperties>
</file>